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220" windowHeight="9690" tabRatio="985" activeTab="0"/>
  </bookViews>
  <sheets>
    <sheet name="2016 1sts" sheetId="1" r:id="rId1"/>
    <sheet name="2016 2nds" sheetId="2" r:id="rId2"/>
    <sheet name="2015 1sts" sheetId="3" r:id="rId3"/>
    <sheet name="2015 2nds" sheetId="4" r:id="rId4"/>
    <sheet name="2014 1sts" sheetId="5" r:id="rId5"/>
    <sheet name="2014 2nds" sheetId="6" r:id="rId6"/>
    <sheet name="2013 1sts" sheetId="7" r:id="rId7"/>
    <sheet name="2013 2nds" sheetId="8" r:id="rId8"/>
    <sheet name="2012 1sts" sheetId="9" r:id="rId9"/>
    <sheet name="2012 2nds" sheetId="10" r:id="rId10"/>
    <sheet name="2011 1sts" sheetId="11" r:id="rId11"/>
    <sheet name="2011 2nds" sheetId="12" r:id="rId12"/>
    <sheet name="2010 1sts" sheetId="13" r:id="rId13"/>
    <sheet name="2010 2nds" sheetId="14" r:id="rId14"/>
    <sheet name="2009 1sts" sheetId="15" r:id="rId15"/>
    <sheet name="2009 2nds" sheetId="16" r:id="rId16"/>
    <sheet name="2008 1sts" sheetId="17" r:id="rId17"/>
    <sheet name="2008 2nds" sheetId="18" r:id="rId18"/>
    <sheet name="2007 1sts" sheetId="19" r:id="rId19"/>
    <sheet name="2007 2nds" sheetId="20" r:id="rId20"/>
    <sheet name="2006 1sts" sheetId="21" r:id="rId21"/>
    <sheet name="2006 2nds" sheetId="22" r:id="rId22"/>
    <sheet name="2005 1sts" sheetId="23" r:id="rId23"/>
    <sheet name="2005 2nds" sheetId="24" r:id="rId24"/>
    <sheet name="2004 1sts" sheetId="25" r:id="rId25"/>
    <sheet name="2004 2nds" sheetId="26" r:id="rId26"/>
    <sheet name="2003 1sts " sheetId="27" r:id="rId27"/>
    <sheet name="2003 2nds" sheetId="28" r:id="rId28"/>
    <sheet name="2002 1sts" sheetId="29" r:id="rId29"/>
    <sheet name="2002 2nds" sheetId="30" r:id="rId30"/>
    <sheet name="2001 1sts" sheetId="31" r:id="rId31"/>
    <sheet name="2001 2nds" sheetId="32" r:id="rId32"/>
  </sheets>
  <externalReferences>
    <externalReference r:id="rId35"/>
  </externalReferences>
  <definedNames>
    <definedName name="_xlnm.Print_Area" localSheetId="26">'2003 1sts '!$A$1:$S$45</definedName>
    <definedName name="_xlnm.Print_Area" localSheetId="27">'2003 2nds'!$A$1:$S$45</definedName>
    <definedName name="_xlnm.Print_Area" localSheetId="24">'2004 1sts'!$A$1:$S$45</definedName>
    <definedName name="_xlnm.Print_Area" localSheetId="25">'2004 2nds'!$A$1:$S$45</definedName>
    <definedName name="_xlnm.Print_Area" localSheetId="22">'2005 1sts'!$A$1:$S$45</definedName>
    <definedName name="_xlnm.Print_Area" localSheetId="23">'2005 2nds'!$A$1:$S$45</definedName>
    <definedName name="_xlnm.Print_Area" localSheetId="20">'2006 1sts'!$A$1:$S$45</definedName>
    <definedName name="_xlnm.Print_Area" localSheetId="21">'2006 2nds'!$A$1:$S$45</definedName>
  </definedNames>
  <calcPr fullCalcOnLoad="1"/>
</workbook>
</file>

<file path=xl/comments12.xml><?xml version="1.0" encoding="utf-8"?>
<comments xmlns="http://schemas.openxmlformats.org/spreadsheetml/2006/main">
  <authors>
    <author>Andy</author>
  </authors>
  <commentList>
    <comment ref="AC4" authorId="0">
      <text>
        <r>
          <rPr>
            <b/>
            <sz val="9"/>
            <rFont val="Tahoma"/>
            <family val="0"/>
          </rPr>
          <t>All conceded by opposition</t>
        </r>
      </text>
    </comment>
  </commentList>
</comments>
</file>

<file path=xl/sharedStrings.xml><?xml version="1.0" encoding="utf-8"?>
<sst xmlns="http://schemas.openxmlformats.org/spreadsheetml/2006/main" count="3980" uniqueCount="813">
  <si>
    <t>M Cox</t>
  </si>
  <si>
    <t>M</t>
  </si>
  <si>
    <t>I</t>
  </si>
  <si>
    <t>NO</t>
  </si>
  <si>
    <t>Runs</t>
  </si>
  <si>
    <t>HS</t>
  </si>
  <si>
    <t>Average</t>
  </si>
  <si>
    <t>D O'Leary</t>
  </si>
  <si>
    <t>I Durrant</t>
  </si>
  <si>
    <t>A Heaney</t>
  </si>
  <si>
    <t>J Giffen</t>
  </si>
  <si>
    <t>D Nicholls</t>
  </si>
  <si>
    <t>M Bannerman</t>
  </si>
  <si>
    <t>A Owen</t>
  </si>
  <si>
    <t>B Baddiley</t>
  </si>
  <si>
    <t>L Dendrickson</t>
  </si>
  <si>
    <t>A Salter</t>
  </si>
  <si>
    <t>2*</t>
  </si>
  <si>
    <t>1*</t>
  </si>
  <si>
    <t>44*</t>
  </si>
  <si>
    <t>58*</t>
  </si>
  <si>
    <t>120*</t>
  </si>
  <si>
    <t>Also batted</t>
  </si>
  <si>
    <t>Overs</t>
  </si>
  <si>
    <t>Mdns</t>
  </si>
  <si>
    <t>Wkts</t>
  </si>
  <si>
    <t>Best</t>
  </si>
  <si>
    <t>D O'leary</t>
  </si>
  <si>
    <t>4-30</t>
  </si>
  <si>
    <t>4-11</t>
  </si>
  <si>
    <t>5-6</t>
  </si>
  <si>
    <t>7-28</t>
  </si>
  <si>
    <t>4-33</t>
  </si>
  <si>
    <t>M Willis</t>
  </si>
  <si>
    <t>4, 6, 10</t>
  </si>
  <si>
    <t>K Wun</t>
  </si>
  <si>
    <t>0, 1, 3</t>
  </si>
  <si>
    <t>R Masters</t>
  </si>
  <si>
    <t>11, 52*</t>
  </si>
  <si>
    <t>I Rashid</t>
  </si>
  <si>
    <t>7* 11</t>
  </si>
  <si>
    <t>N Mulllen</t>
  </si>
  <si>
    <t>3, 1</t>
  </si>
  <si>
    <t>A Frame</t>
  </si>
  <si>
    <t>0,  4</t>
  </si>
  <si>
    <t>G Corbishley</t>
  </si>
  <si>
    <t>M Wattt</t>
  </si>
  <si>
    <t>D Anderson</t>
  </si>
  <si>
    <t>S Edwards</t>
  </si>
  <si>
    <t>P Kausal</t>
  </si>
  <si>
    <t>L Berry</t>
  </si>
  <si>
    <t>N Mullen</t>
  </si>
  <si>
    <t>∞</t>
  </si>
  <si>
    <t>Catches</t>
  </si>
  <si>
    <t>C Krelle</t>
  </si>
  <si>
    <t>B Baddiley, M Bannerman, N Mullen</t>
  </si>
  <si>
    <t>A Owen, D O'Learey, M Willis</t>
  </si>
  <si>
    <t>Stumpings</t>
  </si>
  <si>
    <t>Unidentified</t>
  </si>
  <si>
    <t>6 opponents were run out</t>
  </si>
  <si>
    <t>Batting</t>
  </si>
  <si>
    <t>Bowling</t>
  </si>
  <si>
    <t>above line took 10 wickets or more</t>
  </si>
  <si>
    <t>Southgate Compton 1st XI League Averages 2002</t>
  </si>
  <si>
    <t>S Edwards, G Corbishley, A Salter,</t>
  </si>
  <si>
    <t>A Heaney, D Anderson</t>
  </si>
  <si>
    <t>Team Statistics</t>
  </si>
  <si>
    <t>Matches</t>
  </si>
  <si>
    <t>Won</t>
  </si>
  <si>
    <t>Drawn</t>
  </si>
  <si>
    <t>Lost</t>
  </si>
  <si>
    <t>No Result</t>
  </si>
  <si>
    <t>SCCC</t>
  </si>
  <si>
    <t>Extras</t>
  </si>
  <si>
    <t>total</t>
  </si>
  <si>
    <t>Runs per wicket</t>
  </si>
  <si>
    <t>241-8</t>
  </si>
  <si>
    <t>Highest score</t>
  </si>
  <si>
    <t>Lowest score</t>
  </si>
  <si>
    <t>v Hitchen 2nds</t>
  </si>
  <si>
    <t>Centruries</t>
  </si>
  <si>
    <t>v Broxbourne 2nds</t>
  </si>
  <si>
    <t>v Watford Town 2nds</t>
  </si>
  <si>
    <t>Best Bowling</t>
  </si>
  <si>
    <t>v Hatch End</t>
  </si>
  <si>
    <t>Southgate Compton 2nd XI League Averages 2002</t>
  </si>
  <si>
    <t>M Watt</t>
  </si>
  <si>
    <t>G Lawman</t>
  </si>
  <si>
    <t>S Fahey</t>
  </si>
  <si>
    <t>P Fahey</t>
  </si>
  <si>
    <t>I Day</t>
  </si>
  <si>
    <t>G Pierson</t>
  </si>
  <si>
    <t>I Salter</t>
  </si>
  <si>
    <t>H Williams</t>
  </si>
  <si>
    <t>L Frame</t>
  </si>
  <si>
    <t>23*</t>
  </si>
  <si>
    <t>31*</t>
  </si>
  <si>
    <t>J Grocott</t>
  </si>
  <si>
    <t>R Payton</t>
  </si>
  <si>
    <t>R Smith</t>
  </si>
  <si>
    <t>J McDonald</t>
  </si>
  <si>
    <t>S Shamlian</t>
  </si>
  <si>
    <t>S Shah</t>
  </si>
  <si>
    <t>J McGuire</t>
  </si>
  <si>
    <t>C Edwards</t>
  </si>
  <si>
    <t>D Jenkins</t>
  </si>
  <si>
    <t>R Fahey</t>
  </si>
  <si>
    <t>N Ahmed</t>
  </si>
  <si>
    <t>C Chamberlain</t>
  </si>
  <si>
    <t>B Stock</t>
  </si>
  <si>
    <t>G Lawman, H Williams, I Day</t>
  </si>
  <si>
    <t xml:space="preserve"> </t>
  </si>
  <si>
    <t>K Wun, L Frame</t>
  </si>
  <si>
    <t>S Fahey, A Salter</t>
  </si>
  <si>
    <t xml:space="preserve">A Frame, M Willis, D Jenkins, </t>
  </si>
  <si>
    <t>M Cox, D Nicholls, J McDonald</t>
  </si>
  <si>
    <t>7 opponents were run out</t>
  </si>
  <si>
    <t>177-7</t>
  </si>
  <si>
    <t>Best Batting</t>
  </si>
  <si>
    <t>5-17</t>
  </si>
  <si>
    <t>v Ickleford 2nds</t>
  </si>
  <si>
    <t>C Gorbishley</t>
  </si>
  <si>
    <t>4-41</t>
  </si>
  <si>
    <t>4-5</t>
  </si>
  <si>
    <t xml:space="preserve">D Anderson, J Grocott,  </t>
  </si>
  <si>
    <t>M Watt, S Shamlian, C Chamberlain</t>
  </si>
  <si>
    <t>7, 21, 21, 29*</t>
  </si>
  <si>
    <t>11, 0, 2, 0</t>
  </si>
  <si>
    <t>2*, 3* 6, 8*</t>
  </si>
  <si>
    <t>1, 6, 4</t>
  </si>
  <si>
    <t>14, 31*</t>
  </si>
  <si>
    <t>31, 5</t>
  </si>
  <si>
    <t xml:space="preserve">3, 6 </t>
  </si>
  <si>
    <t>0, 1*</t>
  </si>
  <si>
    <t>1, 0</t>
  </si>
  <si>
    <t>0* 2</t>
  </si>
  <si>
    <t>D Shah</t>
  </si>
  <si>
    <t>v Bayfield &amp; Hertford 2nds</t>
  </si>
  <si>
    <t>Qualification 5 Innings</t>
  </si>
  <si>
    <t>Opposition</t>
  </si>
  <si>
    <t>v Chipperfield 2nds</t>
  </si>
  <si>
    <t>v Reed 2nds</t>
  </si>
  <si>
    <t>Southgate Compton 1st XI League Averages 2003</t>
  </si>
  <si>
    <t>M Hudson</t>
  </si>
  <si>
    <t>A Shah</t>
  </si>
  <si>
    <t>101*</t>
  </si>
  <si>
    <t>15*</t>
  </si>
  <si>
    <t>38*</t>
  </si>
  <si>
    <t>11*</t>
  </si>
  <si>
    <t>10, 44, 12* 6</t>
  </si>
  <si>
    <t>0, 29, 0, 20*</t>
  </si>
  <si>
    <t>L Denderickson</t>
  </si>
  <si>
    <t>5*, 0*, 2* 0*</t>
  </si>
  <si>
    <t>16, 44, 13</t>
  </si>
  <si>
    <t>31*, 0, 0</t>
  </si>
  <si>
    <t>V Ganga</t>
  </si>
  <si>
    <t>T Wakefield</t>
  </si>
  <si>
    <t>4, 4</t>
  </si>
  <si>
    <t>15, 0</t>
  </si>
  <si>
    <t>23, 4</t>
  </si>
  <si>
    <t>30, 9</t>
  </si>
  <si>
    <t>20, 22</t>
  </si>
  <si>
    <t>12, 0, 9</t>
  </si>
  <si>
    <t>41*, 1, 0</t>
  </si>
  <si>
    <t>S Fahey, A Owen, L Frame</t>
  </si>
  <si>
    <t>A Shah, L Dendrickson, S Edwards</t>
  </si>
  <si>
    <t>4 opponents were run out</t>
  </si>
  <si>
    <t>253-8</t>
  </si>
  <si>
    <t>v Eversholt 2nds</t>
  </si>
  <si>
    <t>121-10</t>
  </si>
  <si>
    <t>v Abbots Langley 2nds</t>
  </si>
  <si>
    <t>v Radlett 4ths</t>
  </si>
  <si>
    <t>8-57</t>
  </si>
  <si>
    <t>v Ware</t>
  </si>
  <si>
    <t>7-37</t>
  </si>
  <si>
    <t>6-33</t>
  </si>
  <si>
    <t>v Hitchin 2nds</t>
  </si>
  <si>
    <t>v Holtwhites T 2nds</t>
  </si>
  <si>
    <t>3-22</t>
  </si>
  <si>
    <t>3-50</t>
  </si>
  <si>
    <t>Southgate Compton 2nd XI League Averages 2003</t>
  </si>
  <si>
    <t>G Gibbs</t>
  </si>
  <si>
    <t>C Frame</t>
  </si>
  <si>
    <t>P Morris</t>
  </si>
  <si>
    <t>J Morris</t>
  </si>
  <si>
    <t>D Frame</t>
  </si>
  <si>
    <t>C Wharfe</t>
  </si>
  <si>
    <t>D Creed</t>
  </si>
  <si>
    <t>A Ahmed</t>
  </si>
  <si>
    <t>121*</t>
  </si>
  <si>
    <t>1,0,25,112*</t>
  </si>
  <si>
    <t>18,2,27,30*</t>
  </si>
  <si>
    <t>28,35*,5</t>
  </si>
  <si>
    <t>22,4</t>
  </si>
  <si>
    <t>8,16</t>
  </si>
  <si>
    <t>14,2</t>
  </si>
  <si>
    <t>10,10</t>
  </si>
  <si>
    <t>14,0</t>
  </si>
  <si>
    <t>3,6</t>
  </si>
  <si>
    <t>3*,0*</t>
  </si>
  <si>
    <t>I Salter, P Morris,R Smith, A Salter, D Anderson</t>
  </si>
  <si>
    <t>H Williams, S Shah, G Gibbs</t>
  </si>
  <si>
    <t>M Watt, R Fahey, V Ganga, L Dendrickson</t>
  </si>
  <si>
    <t>G Pierson, M Bannerman</t>
  </si>
  <si>
    <t>No stumpings</t>
  </si>
  <si>
    <t>2 opponents were run out</t>
  </si>
  <si>
    <t>225-5</t>
  </si>
  <si>
    <t xml:space="preserve">v Cockfosters 3rds </t>
  </si>
  <si>
    <t>v Northchurch 2nds</t>
  </si>
  <si>
    <t>Centuries</t>
  </si>
  <si>
    <t>5-25</t>
  </si>
  <si>
    <t>H Wiliams</t>
  </si>
  <si>
    <t>v Greenwood Pk</t>
  </si>
  <si>
    <t>112*</t>
  </si>
  <si>
    <t>v Cockfosters 3rds</t>
  </si>
  <si>
    <t>v Elstree 2nds</t>
  </si>
  <si>
    <t>v Hemel Hempstead 4ths</t>
  </si>
  <si>
    <t>v Clifton 2nds</t>
  </si>
  <si>
    <t>5-34</t>
  </si>
  <si>
    <t>T Nirgunen</t>
  </si>
  <si>
    <t>v Cockfosters 2nds</t>
  </si>
  <si>
    <t>5, 15, 0,0</t>
  </si>
  <si>
    <t>4-36</t>
  </si>
  <si>
    <t>rpo</t>
  </si>
  <si>
    <t>bpw</t>
  </si>
  <si>
    <t>133*</t>
  </si>
  <si>
    <t>43*</t>
  </si>
  <si>
    <t>14*</t>
  </si>
  <si>
    <t>0*</t>
  </si>
  <si>
    <t>P Kaushal</t>
  </si>
  <si>
    <t>E Wright</t>
  </si>
  <si>
    <t>D Searle</t>
  </si>
  <si>
    <t>R Clarke</t>
  </si>
  <si>
    <t>D Joseph</t>
  </si>
  <si>
    <t>N Mullin</t>
  </si>
  <si>
    <t>S Cairns</t>
  </si>
  <si>
    <t>S Shamlien</t>
  </si>
  <si>
    <t>J Rose</t>
  </si>
  <si>
    <t>M Reavill</t>
  </si>
  <si>
    <t>J Willis</t>
  </si>
  <si>
    <t>0-12</t>
  </si>
  <si>
    <t>0-21</t>
  </si>
  <si>
    <t>0-22</t>
  </si>
  <si>
    <t>0-24</t>
  </si>
  <si>
    <t>0-30</t>
  </si>
  <si>
    <t>Southgate Compton 2nd XI League Averages 2001</t>
  </si>
  <si>
    <t>4-52</t>
  </si>
  <si>
    <t>4-14</t>
  </si>
  <si>
    <t>2-4</t>
  </si>
  <si>
    <t>2-30</t>
  </si>
  <si>
    <t>3-30</t>
  </si>
  <si>
    <t>3-26</t>
  </si>
  <si>
    <t>5-38</t>
  </si>
  <si>
    <t>4-10</t>
  </si>
  <si>
    <t>4-48</t>
  </si>
  <si>
    <t>6-25</t>
  </si>
  <si>
    <t>1-32</t>
  </si>
  <si>
    <t>1-19</t>
  </si>
  <si>
    <t>1-7</t>
  </si>
  <si>
    <t>Southgate Compton 1st XI League Averages 2001</t>
  </si>
  <si>
    <t>Boxford</t>
  </si>
  <si>
    <t>Dendrickson</t>
  </si>
  <si>
    <t>Lydeamore</t>
  </si>
  <si>
    <t>Durrant</t>
  </si>
  <si>
    <t>Mullin</t>
  </si>
  <si>
    <t>Heaney</t>
  </si>
  <si>
    <t>Corbishley</t>
  </si>
  <si>
    <t>O'Leary</t>
  </si>
  <si>
    <t>Rashid</t>
  </si>
  <si>
    <t>Lean</t>
  </si>
  <si>
    <t>Krelle</t>
  </si>
  <si>
    <t>Edwards</t>
  </si>
  <si>
    <t>Joshep</t>
  </si>
  <si>
    <t>Wun</t>
  </si>
  <si>
    <t>Nicholls</t>
  </si>
  <si>
    <t>264-10</t>
  </si>
  <si>
    <t>v Nothwood 2nds</t>
  </si>
  <si>
    <t>88-10</t>
  </si>
  <si>
    <t>v Cavendish</t>
  </si>
  <si>
    <t>102*</t>
  </si>
  <si>
    <t>v Old Albanians</t>
  </si>
  <si>
    <t>7-36</t>
  </si>
  <si>
    <t>M Mcoy</t>
  </si>
  <si>
    <t>65*</t>
  </si>
  <si>
    <t>M McCoy</t>
  </si>
  <si>
    <t>51*</t>
  </si>
  <si>
    <t>30*</t>
  </si>
  <si>
    <t>28*</t>
  </si>
  <si>
    <t>9*</t>
  </si>
  <si>
    <t>6-9</t>
  </si>
  <si>
    <t>6-12</t>
  </si>
  <si>
    <t>D Rhodes</t>
  </si>
  <si>
    <t>A Ghafor</t>
  </si>
  <si>
    <t>L Frame, M McCoy</t>
  </si>
  <si>
    <t>A Shah, G Corbishley</t>
  </si>
  <si>
    <t>A Owen, A Frame, S Fahey, M Willis</t>
  </si>
  <si>
    <t>A Heaney, M Bannerman, I Rashid D Anderson</t>
  </si>
  <si>
    <t>A Grayson</t>
  </si>
  <si>
    <t>47*</t>
  </si>
  <si>
    <t>17*</t>
  </si>
  <si>
    <t>5*</t>
  </si>
  <si>
    <t>Y David</t>
  </si>
  <si>
    <t>S Yadev</t>
  </si>
  <si>
    <t>P Shah</t>
  </si>
  <si>
    <t>0, 39, 0, 4</t>
  </si>
  <si>
    <t>6, 15, 5, 0</t>
  </si>
  <si>
    <t>8, 15, 1, 0</t>
  </si>
  <si>
    <t>2, 0 , 1, 8</t>
  </si>
  <si>
    <t>3, 3, 0, 0</t>
  </si>
  <si>
    <t>2*, 0</t>
  </si>
  <si>
    <t>12, 6</t>
  </si>
  <si>
    <t>6-22</t>
  </si>
  <si>
    <t>8-80</t>
  </si>
  <si>
    <t>4-50</t>
  </si>
  <si>
    <t>4-63</t>
  </si>
  <si>
    <t>J Choudry</t>
  </si>
  <si>
    <t>S Shamlian, H Williams</t>
  </si>
  <si>
    <t>K Wun, M Bannerman, B Baddiley</t>
  </si>
  <si>
    <t>S Shah, J Choudrey, C Frame</t>
  </si>
  <si>
    <t>I Day, P Morris, D Creed</t>
  </si>
  <si>
    <t>A Salter, L Berry, D Rhodes, A Grayson</t>
  </si>
  <si>
    <t>236-8</t>
  </si>
  <si>
    <t xml:space="preserve">v Broxbourne 3rds </t>
  </si>
  <si>
    <t>v O Elizabethans 2nds</t>
  </si>
  <si>
    <t>v Broxbourne 3rds</t>
  </si>
  <si>
    <t>v Luton Town &amp; Indians</t>
  </si>
  <si>
    <t>1 opponent was run out</t>
  </si>
  <si>
    <t>D Rhodes, K Wun, S Edwards</t>
  </si>
  <si>
    <t>9,47,9*</t>
  </si>
  <si>
    <t>0, 0*</t>
  </si>
  <si>
    <t>2, 52*</t>
  </si>
  <si>
    <t>5-27</t>
  </si>
  <si>
    <t>J Choudrey</t>
  </si>
  <si>
    <t>0, 0 ,0 ,13</t>
  </si>
  <si>
    <t>2nd XI League Averages 2004</t>
  </si>
  <si>
    <t>1st XI League Averages 2004</t>
  </si>
  <si>
    <t>1st XI League Averages 2005</t>
  </si>
  <si>
    <t>2nd XI League Averages 2005</t>
  </si>
  <si>
    <t>228-5</t>
  </si>
  <si>
    <t>v Letchworth 3rds</t>
  </si>
  <si>
    <t>89-10</t>
  </si>
  <si>
    <t>v Parkfield</t>
  </si>
  <si>
    <t>v UCA</t>
  </si>
  <si>
    <t>6-55</t>
  </si>
  <si>
    <t>v Old Finchleians 2nds</t>
  </si>
  <si>
    <t>R.Fahey</t>
  </si>
  <si>
    <t>E Puddick</t>
  </si>
  <si>
    <t>A Spinks</t>
  </si>
  <si>
    <t>DNB</t>
  </si>
  <si>
    <t>DNB, DNB</t>
  </si>
  <si>
    <t>12*,5</t>
  </si>
  <si>
    <t>30*,1,0</t>
  </si>
  <si>
    <t>5-30</t>
  </si>
  <si>
    <t>5-52</t>
  </si>
  <si>
    <t>4-15</t>
  </si>
  <si>
    <t>4-34</t>
  </si>
  <si>
    <t>A Owen, M McCoy</t>
  </si>
  <si>
    <t>S Fahey, M Willis</t>
  </si>
  <si>
    <t>A Frame, C Frame, E Puddick, I Rashid</t>
  </si>
  <si>
    <t>6 opponents was run out</t>
  </si>
  <si>
    <t>226-9</t>
  </si>
  <si>
    <t>90-10</t>
  </si>
  <si>
    <t>v Nothwood 3rds</t>
  </si>
  <si>
    <t>v Sawbridgeworth</t>
  </si>
  <si>
    <t>29*</t>
  </si>
  <si>
    <t>T Bishop</t>
  </si>
  <si>
    <t>G Pearson</t>
  </si>
  <si>
    <t>6-37</t>
  </si>
  <si>
    <t>6-51</t>
  </si>
  <si>
    <t>4-35</t>
  </si>
  <si>
    <t>4-55</t>
  </si>
  <si>
    <t>3-34</t>
  </si>
  <si>
    <t>3-20</t>
  </si>
  <si>
    <t>J Choudhrey</t>
  </si>
  <si>
    <t>D Driffill</t>
  </si>
  <si>
    <t>O Thomas</t>
  </si>
  <si>
    <t>T Bishop, I Day</t>
  </si>
  <si>
    <t>S Shamlian, J Choudhrey, S Shah</t>
  </si>
  <si>
    <t>I Rashid, H Williams</t>
  </si>
  <si>
    <t>R Fahey, A Frame, C Frame</t>
  </si>
  <si>
    <t>J Chouhdrey</t>
  </si>
  <si>
    <t>K Walker</t>
  </si>
  <si>
    <t>A Payton</t>
  </si>
  <si>
    <t>4,0</t>
  </si>
  <si>
    <t>22,1</t>
  </si>
  <si>
    <t>36*,4</t>
  </si>
  <si>
    <t>31, 27</t>
  </si>
  <si>
    <t>24*, 3, 0</t>
  </si>
  <si>
    <t>11,3,1,0*</t>
  </si>
  <si>
    <t>Fielding stats exclude match v Broxbourne</t>
  </si>
  <si>
    <t>as details were not recorded</t>
  </si>
  <si>
    <t>R Payton, R Smith, B Baddiley</t>
  </si>
  <si>
    <t>L Frame, D Anderson, A Heaney,</t>
  </si>
  <si>
    <t>A Shah, S Shamlian</t>
  </si>
  <si>
    <t>11,6,0</t>
  </si>
  <si>
    <t>2,0,0*</t>
  </si>
  <si>
    <t>24, 4, 4,0</t>
  </si>
  <si>
    <t>32,6,18</t>
  </si>
  <si>
    <t>8, 5, 5</t>
  </si>
  <si>
    <t xml:space="preserve">v Southgate Adelaide 3rds </t>
  </si>
  <si>
    <t>1st XI League Averages 2006</t>
  </si>
  <si>
    <t>C Green</t>
  </si>
  <si>
    <t>40*</t>
  </si>
  <si>
    <t>21*</t>
  </si>
  <si>
    <t>0, 1, 7</t>
  </si>
  <si>
    <t>1, 7, 0</t>
  </si>
  <si>
    <t>9, 16*</t>
  </si>
  <si>
    <t>W Majid</t>
  </si>
  <si>
    <t>3, 6</t>
  </si>
  <si>
    <t>8, 2, 5</t>
  </si>
  <si>
    <t>D Worth</t>
  </si>
  <si>
    <t>9, 17</t>
  </si>
  <si>
    <t>A Owen, M Willis</t>
  </si>
  <si>
    <t>A Frame, R Fahey</t>
  </si>
  <si>
    <t>C Green, A Ghafor</t>
  </si>
  <si>
    <t>A Shah, K Wun</t>
  </si>
  <si>
    <t>4-19</t>
  </si>
  <si>
    <t>2-22</t>
  </si>
  <si>
    <t>5-28</t>
  </si>
  <si>
    <t>4-6</t>
  </si>
  <si>
    <t>195-3</t>
  </si>
  <si>
    <t>v Leverstock Green (h)</t>
  </si>
  <si>
    <t>v Hexton (h)</t>
  </si>
  <si>
    <t>2nd XI League Averages 2006</t>
  </si>
  <si>
    <t>64*</t>
  </si>
  <si>
    <t>19, 4, 2, 0</t>
  </si>
  <si>
    <t>1, 0 , 12, 2*</t>
  </si>
  <si>
    <t>0, 18</t>
  </si>
  <si>
    <t>2, 0</t>
  </si>
  <si>
    <t>A Gahfor</t>
  </si>
  <si>
    <t>M Taylor</t>
  </si>
  <si>
    <t>J Choudrhey</t>
  </si>
  <si>
    <t>C Frame, D Rhodes</t>
  </si>
  <si>
    <t>A Grayson, H Williams</t>
  </si>
  <si>
    <t>D Creed, P Morris, D Worth, K Wun</t>
  </si>
  <si>
    <t>A Ghafor, J Morris, Unidentified</t>
  </si>
  <si>
    <t>B Baddiley, S Shah, K Walker</t>
  </si>
  <si>
    <t>E Puddick, M Taylor</t>
  </si>
  <si>
    <t>8-52</t>
  </si>
  <si>
    <t>6-32</t>
  </si>
  <si>
    <t>N Mulllin</t>
  </si>
  <si>
    <t>Walkover</t>
  </si>
  <si>
    <t>278-10</t>
  </si>
  <si>
    <t>v St Margaretsbury (a)</t>
  </si>
  <si>
    <t>v Hertford 4ths (h)</t>
  </si>
  <si>
    <t>84-10</t>
  </si>
  <si>
    <t>v Watton at Stone</t>
  </si>
  <si>
    <t>92-10</t>
  </si>
  <si>
    <t>v Offley &amp; Stopsley</t>
  </si>
  <si>
    <t>9 opponents were run out</t>
  </si>
  <si>
    <t>S Shamlian, A Heaney</t>
  </si>
  <si>
    <t>D Driffill, M Bannerman</t>
  </si>
  <si>
    <t>3-10</t>
  </si>
  <si>
    <t>3-21</t>
  </si>
  <si>
    <t>v Welwyn Garden City (h)</t>
  </si>
  <si>
    <t>2nd XI League Averages 2007</t>
  </si>
  <si>
    <t>63*</t>
  </si>
  <si>
    <t>6-50</t>
  </si>
  <si>
    <t>N Rodger</t>
  </si>
  <si>
    <t>7-16</t>
  </si>
  <si>
    <t>D Silvey</t>
  </si>
  <si>
    <t>4-32</t>
  </si>
  <si>
    <t>52*</t>
  </si>
  <si>
    <t>A Rauber</t>
  </si>
  <si>
    <t>J Choudery</t>
  </si>
  <si>
    <t>70*, 62*, 6, 14</t>
  </si>
  <si>
    <t xml:space="preserve">C Green </t>
  </si>
  <si>
    <t>29, 8, 4</t>
  </si>
  <si>
    <t>K Wun, D Worth</t>
  </si>
  <si>
    <t>T Sullivan</t>
  </si>
  <si>
    <t>17, 1</t>
  </si>
  <si>
    <t>E Puddick, I Day, D Driffill</t>
  </si>
  <si>
    <t>9*, 0</t>
  </si>
  <si>
    <t>H Williams, S Shah, Unidentified</t>
  </si>
  <si>
    <t>6, 3, 15</t>
  </si>
  <si>
    <t>K Walker, N Rodger, P Morris,</t>
  </si>
  <si>
    <t>J Kinchlea</t>
  </si>
  <si>
    <t xml:space="preserve">J Choudery, B Baddiley, </t>
  </si>
  <si>
    <t>5, 3</t>
  </si>
  <si>
    <t>A Rauber, C Green</t>
  </si>
  <si>
    <t>0*, 3*, 0*, 0</t>
  </si>
  <si>
    <t>219-7</t>
  </si>
  <si>
    <t>v Pirton (h)</t>
  </si>
  <si>
    <t>4, 1</t>
  </si>
  <si>
    <t>77-10</t>
  </si>
  <si>
    <t>v Old Albainian III (h)</t>
  </si>
  <si>
    <t>O Kilicaslan</t>
  </si>
  <si>
    <t>0, 2</t>
  </si>
  <si>
    <t>R Patel</t>
  </si>
  <si>
    <t>v Radlett V (h)</t>
  </si>
  <si>
    <t>77*</t>
  </si>
  <si>
    <t>3 opponents were run out</t>
  </si>
  <si>
    <t>Total</t>
  </si>
  <si>
    <t>62*</t>
  </si>
  <si>
    <t>15, 6*</t>
  </si>
  <si>
    <t>6, 1, 4</t>
  </si>
  <si>
    <t>0, 0, 9</t>
  </si>
  <si>
    <t>0, 26, 11, 5</t>
  </si>
  <si>
    <t>8*</t>
  </si>
  <si>
    <t>16*</t>
  </si>
  <si>
    <t>D Nicholls, S Fahey</t>
  </si>
  <si>
    <t>R Fahey, S Shamlian, A Heaney</t>
  </si>
  <si>
    <t>L Frame, A Shah, S Shah</t>
  </si>
  <si>
    <t>D Anderson, A Frame, N Rodger</t>
  </si>
  <si>
    <t>4-46</t>
  </si>
  <si>
    <t>3-29</t>
  </si>
  <si>
    <t>249-5</t>
  </si>
  <si>
    <t>v Abbots Langley II (a)</t>
  </si>
  <si>
    <t>68-10</t>
  </si>
  <si>
    <t>v Chorleywood II (h)</t>
  </si>
  <si>
    <t>v Letchworth III (h)</t>
  </si>
  <si>
    <t>219-8</t>
  </si>
  <si>
    <t>v Met Police Bushey (a)</t>
  </si>
  <si>
    <t>1st XI League Averages 2007</t>
  </si>
  <si>
    <t>1 st XI League Averages 2008</t>
  </si>
  <si>
    <t>6-46</t>
  </si>
  <si>
    <t>7-15</t>
  </si>
  <si>
    <t>6-53</t>
  </si>
  <si>
    <t>3-55</t>
  </si>
  <si>
    <t>61*</t>
  </si>
  <si>
    <t>4-40</t>
  </si>
  <si>
    <t>35*</t>
  </si>
  <si>
    <t>0, 11, 12, 10</t>
  </si>
  <si>
    <t>S Fahey, D Nicholls</t>
  </si>
  <si>
    <t>R Fahey, A Heaney, A Grayson</t>
  </si>
  <si>
    <t>12, 8</t>
  </si>
  <si>
    <t>D Anderson, D Driffill</t>
  </si>
  <si>
    <t>L Frame, M Willis</t>
  </si>
  <si>
    <t>A Shah, C Frame, S Shah,</t>
  </si>
  <si>
    <t>200-7</t>
  </si>
  <si>
    <t>v Ware (a)</t>
  </si>
  <si>
    <t>6, 4</t>
  </si>
  <si>
    <t>K Walker, B Baddiley</t>
  </si>
  <si>
    <t>93-10</t>
  </si>
  <si>
    <t>v Hatch End (h)</t>
  </si>
  <si>
    <t>5*, 4</t>
  </si>
  <si>
    <t>v Boxmoor (h)</t>
  </si>
  <si>
    <t>v Abbotts Langley (a)</t>
  </si>
  <si>
    <t>2nd XI League Averages 2008</t>
  </si>
  <si>
    <t>26*</t>
  </si>
  <si>
    <t>D Paleti</t>
  </si>
  <si>
    <t>5-53</t>
  </si>
  <si>
    <t>C Wallis</t>
  </si>
  <si>
    <t>D Geoghan</t>
  </si>
  <si>
    <t>P Arif</t>
  </si>
  <si>
    <t>3*</t>
  </si>
  <si>
    <t>T Sayers</t>
  </si>
  <si>
    <t>1, 57, 9</t>
  </si>
  <si>
    <t>N Roger</t>
  </si>
  <si>
    <t>More Team Statistics</t>
  </si>
  <si>
    <t>Home:</t>
  </si>
  <si>
    <t>2, 3*, 2*</t>
  </si>
  <si>
    <t>B Baddiley, I Day, H Williams,</t>
  </si>
  <si>
    <t>Away:</t>
  </si>
  <si>
    <t>0, 24*, 4*</t>
  </si>
  <si>
    <t>E Puddick, S Shah, D Paleti,</t>
  </si>
  <si>
    <t>14, 25, 11</t>
  </si>
  <si>
    <t>K Walker, J Kinchlea</t>
  </si>
  <si>
    <t>B Shearly</t>
  </si>
  <si>
    <t>0*, 4, 0</t>
  </si>
  <si>
    <t>L Frame, C Green, C Wallis</t>
  </si>
  <si>
    <t>Batting First:</t>
  </si>
  <si>
    <t>Batting Second:</t>
  </si>
  <si>
    <t>188-5</t>
  </si>
  <si>
    <t>v Hatfield Crusaders II (a)</t>
  </si>
  <si>
    <t>P Shearly</t>
  </si>
  <si>
    <t>81-10</t>
  </si>
  <si>
    <t>v Frogmore (a)</t>
  </si>
  <si>
    <t>Toss Won:</t>
  </si>
  <si>
    <t>Toss Lost:</t>
  </si>
  <si>
    <t>7, 3*, 7, 0</t>
  </si>
  <si>
    <t>v Hertingfordbury (h)</t>
  </si>
  <si>
    <t>Bryan Baddilly</t>
  </si>
  <si>
    <t>55</t>
  </si>
  <si>
    <t/>
  </si>
  <si>
    <t>Keith Walker</t>
  </si>
  <si>
    <t>54</t>
  </si>
  <si>
    <t>Andy Grayson</t>
  </si>
  <si>
    <t>32*</t>
  </si>
  <si>
    <t>Sahil Shah</t>
  </si>
  <si>
    <t>40</t>
  </si>
  <si>
    <t>Dave Rhodes</t>
  </si>
  <si>
    <t>33</t>
  </si>
  <si>
    <t>Cameron Wallis</t>
  </si>
  <si>
    <t>56*</t>
  </si>
  <si>
    <t>Dinesh Paleti</t>
  </si>
  <si>
    <t>42</t>
  </si>
  <si>
    <t>Geoff Pierson</t>
  </si>
  <si>
    <t>10*</t>
  </si>
  <si>
    <t>Ed Puddick</t>
  </si>
  <si>
    <t>27</t>
  </si>
  <si>
    <t>Rahul Patel</t>
  </si>
  <si>
    <t>23</t>
  </si>
  <si>
    <t>Howard Williams</t>
  </si>
  <si>
    <t>19</t>
  </si>
  <si>
    <t>Ian Day</t>
  </si>
  <si>
    <t>16</t>
  </si>
  <si>
    <t>Derek Worth</t>
  </si>
  <si>
    <t>11</t>
  </si>
  <si>
    <t>Ben Shearly</t>
  </si>
  <si>
    <t>8</t>
  </si>
  <si>
    <t>Surjinder Johal</t>
  </si>
  <si>
    <t>32</t>
  </si>
  <si>
    <t>Steve Martin</t>
  </si>
  <si>
    <t>50</t>
  </si>
  <si>
    <t>Mike Kinchlea</t>
  </si>
  <si>
    <t>Gary Wallis</t>
  </si>
  <si>
    <t>20</t>
  </si>
  <si>
    <t>David Southworth</t>
  </si>
  <si>
    <t>2</t>
  </si>
  <si>
    <t>Phil Shearly</t>
  </si>
  <si>
    <t>4</t>
  </si>
  <si>
    <t>Tracey Sayers</t>
  </si>
  <si>
    <t>1</t>
  </si>
  <si>
    <t>Jay Choudhury</t>
  </si>
  <si>
    <t>Pete Fahey</t>
  </si>
  <si>
    <t>Terry Lovell</t>
  </si>
  <si>
    <t>0</t>
  </si>
  <si>
    <t>Jack Kinchlea</t>
  </si>
  <si>
    <t>Rizwan Shaukat</t>
  </si>
  <si>
    <t>above line had 5 completed innings</t>
  </si>
  <si>
    <t>Run Outs</t>
  </si>
  <si>
    <t>D Rhodes, D Paleti</t>
  </si>
  <si>
    <t>E Puddick, P Shearly</t>
  </si>
  <si>
    <t>M Kinchlea, B Baddilly, R Patel</t>
  </si>
  <si>
    <t>S Shah, S Johal</t>
  </si>
  <si>
    <t>7 - 52</t>
  </si>
  <si>
    <t>6 - 56</t>
  </si>
  <si>
    <t>3 - 26</t>
  </si>
  <si>
    <t>4 - 61</t>
  </si>
  <si>
    <t>2 - 24</t>
  </si>
  <si>
    <t>2 - 27</t>
  </si>
  <si>
    <t>1 - 1</t>
  </si>
  <si>
    <t>1 - 12</t>
  </si>
  <si>
    <t>1 - 36</t>
  </si>
  <si>
    <t>0 - 16</t>
  </si>
  <si>
    <t>0 - 17</t>
  </si>
  <si>
    <t>0 - 23</t>
  </si>
  <si>
    <t>Neil Grayson</t>
  </si>
  <si>
    <t>0 - 31</t>
  </si>
  <si>
    <t>212-5</t>
  </si>
  <si>
    <t>58-10</t>
  </si>
  <si>
    <t>v Hertingfordbury (a)</t>
  </si>
  <si>
    <t>v Southgate Adeliade (h)</t>
  </si>
  <si>
    <t>v Watton-at-Stone II (a)</t>
  </si>
  <si>
    <t>v Radlett V (a)</t>
  </si>
  <si>
    <t>S Martin</t>
  </si>
  <si>
    <t>D Rhodes, C Wallis,</t>
  </si>
  <si>
    <t>S Martin, I Day, H Williams,</t>
  </si>
  <si>
    <t>B Shearly, J Choudhury, D Worth,</t>
  </si>
  <si>
    <t>B Shearly, J Choudhury</t>
  </si>
  <si>
    <t>2 nd XI League Averages 2009</t>
  </si>
  <si>
    <t>M VULIMIRI</t>
  </si>
  <si>
    <t>111*</t>
  </si>
  <si>
    <t>A.SHAH</t>
  </si>
  <si>
    <t>E PUDDICK</t>
  </si>
  <si>
    <t>K.WALKER</t>
  </si>
  <si>
    <t>L.FRAME</t>
  </si>
  <si>
    <t>70*</t>
  </si>
  <si>
    <t>A.HEANEY</t>
  </si>
  <si>
    <t>R.FAHEY</t>
  </si>
  <si>
    <t>D.DRIFFILL</t>
  </si>
  <si>
    <t>S.SHAH</t>
  </si>
  <si>
    <t>36*</t>
  </si>
  <si>
    <t>C.FRAME</t>
  </si>
  <si>
    <t>A FRAME</t>
  </si>
  <si>
    <t>M.WILLIS</t>
  </si>
  <si>
    <t>D.NICHOLLS</t>
  </si>
  <si>
    <t>D.ANDERSON</t>
  </si>
  <si>
    <t>S.FAHEY</t>
  </si>
  <si>
    <t>A.OWEN</t>
  </si>
  <si>
    <t>S.SHAMLIAN</t>
  </si>
  <si>
    <t>B.BADDILEY</t>
  </si>
  <si>
    <t>?</t>
  </si>
  <si>
    <t>1?</t>
  </si>
  <si>
    <t>9-20</t>
  </si>
  <si>
    <t>6-44</t>
  </si>
  <si>
    <t>D.RHODES</t>
  </si>
  <si>
    <t>n/a</t>
  </si>
  <si>
    <t>D.DRIFILL</t>
  </si>
  <si>
    <t>C.WALLIS</t>
  </si>
  <si>
    <t>1 st XI League Averages 2009</t>
  </si>
  <si>
    <t>Player</t>
  </si>
  <si>
    <t>R</t>
  </si>
  <si>
    <t>Av</t>
  </si>
  <si>
    <t>M Vulimiri</t>
  </si>
  <si>
    <t>J Ahir</t>
  </si>
  <si>
    <t>R Game</t>
  </si>
  <si>
    <t>L Kelly</t>
  </si>
  <si>
    <t>A Porges</t>
  </si>
  <si>
    <t>B Kelly</t>
  </si>
  <si>
    <t>I Livingstone</t>
  </si>
  <si>
    <t>Fielding</t>
  </si>
  <si>
    <t>O</t>
  </si>
  <si>
    <t>W</t>
  </si>
  <si>
    <t>BPW</t>
  </si>
  <si>
    <t>RPO</t>
  </si>
  <si>
    <t>C</t>
  </si>
  <si>
    <t>RO</t>
  </si>
  <si>
    <t>S</t>
  </si>
  <si>
    <t>Tot</t>
  </si>
  <si>
    <t>*</t>
  </si>
  <si>
    <t>-</t>
  </si>
  <si>
    <t>Win</t>
  </si>
  <si>
    <t>Draw</t>
  </si>
  <si>
    <t>Lose</t>
  </si>
  <si>
    <t>Rain</t>
  </si>
  <si>
    <t>Team</t>
  </si>
  <si>
    <t>Oppo</t>
  </si>
  <si>
    <t>Bat</t>
  </si>
  <si>
    <t>Wickets</t>
  </si>
  <si>
    <t>Runs/Over</t>
  </si>
  <si>
    <t>Runs/Wicket</t>
  </si>
  <si>
    <t>Overs/Wicket</t>
  </si>
  <si>
    <t>1st XI League Averages 2010</t>
  </si>
  <si>
    <t>G Wallis</t>
  </si>
  <si>
    <t>A Pandit</t>
  </si>
  <si>
    <t>R Pandit</t>
  </si>
  <si>
    <t>O James</t>
  </si>
  <si>
    <t>K Thakkar</t>
  </si>
  <si>
    <t>Ag Pandit</t>
  </si>
  <si>
    <t>C Burgess</t>
  </si>
  <si>
    <t>P Rhodes</t>
  </si>
  <si>
    <t>R Hancock</t>
  </si>
  <si>
    <t>2nd XI League Averages 2010</t>
  </si>
  <si>
    <t>D Quigley</t>
  </si>
  <si>
    <t>D Brandon</t>
  </si>
  <si>
    <t>G Milton</t>
  </si>
  <si>
    <t>B Munjeti</t>
  </si>
  <si>
    <t>V Packianathan</t>
  </si>
  <si>
    <t>1st XI League Averages 2011</t>
  </si>
  <si>
    <t>2nd XI League Averages 2011</t>
  </si>
  <si>
    <t>B Thurai</t>
  </si>
  <si>
    <t>R Savage</t>
  </si>
  <si>
    <t>P Cade</t>
  </si>
  <si>
    <t>R Wallis</t>
  </si>
  <si>
    <t>T Hutton</t>
  </si>
  <si>
    <t>M Medwin</t>
  </si>
  <si>
    <t>S Miragi</t>
  </si>
  <si>
    <t>K Shah</t>
  </si>
  <si>
    <t>R Raghunathan</t>
  </si>
  <si>
    <t>N Strange</t>
  </si>
  <si>
    <t>W Eastment</t>
  </si>
  <si>
    <t>T Lovell</t>
  </si>
  <si>
    <t>M Gill</t>
  </si>
  <si>
    <t>D Stuchbury</t>
  </si>
  <si>
    <t>Ch Frame</t>
  </si>
  <si>
    <t>N Calnan</t>
  </si>
  <si>
    <t>1st XI League Averages 2012</t>
  </si>
  <si>
    <t>K Masood</t>
  </si>
  <si>
    <t>D Arif</t>
  </si>
  <si>
    <t>V Murthy</t>
  </si>
  <si>
    <t>S Cronin</t>
  </si>
  <si>
    <t>N Gosalia</t>
  </si>
  <si>
    <t>B Burrows</t>
  </si>
  <si>
    <t>J Collis</t>
  </si>
  <si>
    <t>L Raja</t>
  </si>
  <si>
    <t>1st XI League Averages 2013</t>
  </si>
  <si>
    <t>2nd XI League Averages 2013</t>
  </si>
  <si>
    <t>2nd XI League Averages 2012</t>
  </si>
  <si>
    <t>S Deleep</t>
  </si>
  <si>
    <t>S Brazier</t>
  </si>
  <si>
    <t>M Bommareddy</t>
  </si>
  <si>
    <t>A Marso</t>
  </si>
  <si>
    <t>J Phillips</t>
  </si>
  <si>
    <t>S Raja</t>
  </si>
  <si>
    <t>A Kelly</t>
  </si>
  <si>
    <t>P Warby</t>
  </si>
  <si>
    <t>1st XI League Averages 2014</t>
  </si>
  <si>
    <t>2nd XI League Averages 2014</t>
  </si>
  <si>
    <t>H Zia</t>
  </si>
  <si>
    <t>A Raja</t>
  </si>
  <si>
    <t>D Vannisingham</t>
  </si>
  <si>
    <t>F Kahn</t>
  </si>
  <si>
    <t>E Sobers</t>
  </si>
  <si>
    <t>D Malleson</t>
  </si>
  <si>
    <t>K Mathur</t>
  </si>
  <si>
    <t>B Burrowes</t>
  </si>
  <si>
    <t>T Abbasi</t>
  </si>
  <si>
    <t>D Burrowes</t>
  </si>
  <si>
    <t>J Reeves</t>
  </si>
  <si>
    <t>B Yousaf</t>
  </si>
  <si>
    <t>N Shah</t>
  </si>
  <si>
    <t>D Sathyanarayan</t>
  </si>
  <si>
    <t>Al Pandit</t>
  </si>
  <si>
    <t>I Clark</t>
  </si>
  <si>
    <t>5 -</t>
  </si>
  <si>
    <t>4 -</t>
  </si>
  <si>
    <t>6 -</t>
  </si>
  <si>
    <t>1 -</t>
  </si>
  <si>
    <t>2 -</t>
  </si>
  <si>
    <t xml:space="preserve"> -</t>
  </si>
  <si>
    <t>3 -</t>
  </si>
  <si>
    <t>P Fletcher</t>
  </si>
  <si>
    <t>P Bellis</t>
  </si>
  <si>
    <t>J Moxham</t>
  </si>
  <si>
    <t>A Parker</t>
  </si>
  <si>
    <t>A Asad</t>
  </si>
  <si>
    <t>M Kitching</t>
  </si>
  <si>
    <t>L Keohane</t>
  </si>
  <si>
    <t>2nd XI League Averages 2015</t>
  </si>
  <si>
    <t>1st XI League Averages 2015</t>
  </si>
  <si>
    <t>B Sayers</t>
  </si>
  <si>
    <t>D Stavris</t>
  </si>
  <si>
    <t>C Mckee</t>
  </si>
  <si>
    <t>1st XI League Averages 2016</t>
  </si>
  <si>
    <t>2nd XI League Averages 2016</t>
  </si>
  <si>
    <t>`</t>
  </si>
  <si>
    <t>SCCC (Batting)</t>
  </si>
  <si>
    <t>Oppo (Batting)</t>
  </si>
  <si>
    <t>F Khan</t>
  </si>
  <si>
    <t>A Molloy</t>
  </si>
  <si>
    <t>D Vanniasingham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</si>
</sst>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;&quot;-&quot;"/>
    <numFmt numFmtId="175" formatCode="#\ ?/6"/>
    <numFmt numFmtId="176" formatCode="#\ &quot;-&quot;"/>
    <numFmt numFmtId="177" formatCode="##.0;&quot;-&quot;"/>
    <numFmt numFmtId="178" formatCode="##.00;&quot;-&quot;"/>
    <numFmt numFmtId="179" formatCode="#;\ &quot;&quot;"/>
    <numFmt numFmtId="180" formatCode="0.000000000"/>
    <numFmt numFmtId="181" formatCode="0.00000000"/>
  </numFmts>
  <fonts count="17">
    <font>
      <sz val="10"/>
      <name val="Arial"/>
      <family val="0"/>
    </font>
    <font>
      <sz val="10"/>
      <name val="Tahoma"/>
      <family val="2"/>
    </font>
    <font>
      <b/>
      <sz val="10"/>
      <color indexed="60"/>
      <name val="Tahoma"/>
      <family val="2"/>
    </font>
    <font>
      <b/>
      <sz val="12"/>
      <color indexed="56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b/>
      <sz val="10"/>
      <color indexed="6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6"/>
      <color indexed="18"/>
      <name val="Cambria"/>
      <family val="1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7" fontId="1" fillId="0" borderId="1" xfId="0" applyNumberFormat="1" applyFont="1" applyBorder="1" applyAlignment="1" quotePrefix="1">
      <alignment horizontal="right"/>
    </xf>
    <xf numFmtId="1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17" fontId="1" fillId="0" borderId="0" xfId="0" applyNumberFormat="1" applyFont="1" applyAlignment="1" quotePrefix="1">
      <alignment/>
    </xf>
    <xf numFmtId="0" fontId="1" fillId="0" borderId="1" xfId="0" applyFont="1" applyBorder="1" applyAlignment="1" quotePrefix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49" fontId="1" fillId="0" borderId="0" xfId="0" applyNumberFormat="1" applyFont="1" applyAlignment="1">
      <alignment/>
    </xf>
    <xf numFmtId="2" fontId="1" fillId="0" borderId="2" xfId="0" applyNumberFormat="1" applyFont="1" applyBorder="1" applyAlignment="1">
      <alignment/>
    </xf>
    <xf numFmtId="0" fontId="1" fillId="0" borderId="2" xfId="0" applyFont="1" applyBorder="1" applyAlignment="1" quotePrefix="1">
      <alignment horizontal="right"/>
    </xf>
    <xf numFmtId="2" fontId="1" fillId="0" borderId="0" xfId="0" applyNumberFormat="1" applyFont="1" applyAlignment="1" quotePrefix="1">
      <alignment horizontal="right"/>
    </xf>
    <xf numFmtId="2" fontId="1" fillId="0" borderId="1" xfId="0" applyNumberFormat="1" applyFont="1" applyBorder="1" applyAlignment="1" quotePrefix="1">
      <alignment horizontal="right"/>
    </xf>
    <xf numFmtId="16" fontId="1" fillId="0" borderId="0" xfId="0" applyNumberFormat="1" applyFont="1" applyAlignment="1" quotePrefix="1">
      <alignment horizontal="right"/>
    </xf>
    <xf numFmtId="2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9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Alignment="1" quotePrefix="1">
      <alignment horizontal="right"/>
    </xf>
    <xf numFmtId="1" fontId="1" fillId="0" borderId="0" xfId="0" applyNumberFormat="1" applyFont="1" applyBorder="1" applyAlignment="1" quotePrefix="1">
      <alignment horizontal="right"/>
    </xf>
    <xf numFmtId="1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9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 quotePrefix="1">
      <alignment horizontal="right"/>
    </xf>
    <xf numFmtId="0" fontId="1" fillId="0" borderId="2" xfId="0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3" xfId="21" applyFont="1" applyFill="1" applyBorder="1" applyAlignment="1">
      <alignment horizontal="left" wrapText="1"/>
      <protection/>
    </xf>
    <xf numFmtId="16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0" fontId="9" fillId="0" borderId="3" xfId="22" applyFont="1" applyFill="1" applyBorder="1" applyAlignment="1">
      <alignment horizontal="left" wrapText="1"/>
      <protection/>
    </xf>
    <xf numFmtId="0" fontId="9" fillId="0" borderId="0" xfId="22" applyFont="1" applyFill="1" applyBorder="1" applyAlignment="1">
      <alignment horizontal="left" wrapText="1"/>
      <protection/>
    </xf>
    <xf numFmtId="0" fontId="9" fillId="0" borderId="0" xfId="22" applyFont="1" applyFill="1" applyBorder="1" applyAlignment="1">
      <alignment horizontal="right" wrapText="1"/>
      <protection/>
    </xf>
    <xf numFmtId="2" fontId="9" fillId="0" borderId="0" xfId="22" applyNumberFormat="1" applyFont="1" applyFill="1" applyBorder="1" applyAlignment="1">
      <alignment horizontal="right" wrapText="1"/>
      <protection/>
    </xf>
    <xf numFmtId="0" fontId="9" fillId="0" borderId="3" xfId="22" applyFont="1" applyFill="1" applyBorder="1" applyAlignment="1">
      <alignment horizontal="left"/>
      <protection/>
    </xf>
    <xf numFmtId="0" fontId="9" fillId="0" borderId="3" xfId="22" applyFont="1" applyFill="1" applyBorder="1" applyAlignment="1">
      <alignment horizontal="right"/>
      <protection/>
    </xf>
    <xf numFmtId="2" fontId="9" fillId="0" borderId="3" xfId="22" applyNumberFormat="1" applyFont="1" applyFill="1" applyBorder="1" applyAlignment="1">
      <alignment horizontal="right"/>
      <protection/>
    </xf>
    <xf numFmtId="0" fontId="9" fillId="0" borderId="4" xfId="22" applyFont="1" applyFill="1" applyBorder="1" applyAlignment="1">
      <alignment horizontal="left"/>
      <protection/>
    </xf>
    <xf numFmtId="0" fontId="9" fillId="0" borderId="4" xfId="22" applyFont="1" applyFill="1" applyBorder="1" applyAlignment="1">
      <alignment horizontal="right"/>
      <protection/>
    </xf>
    <xf numFmtId="2" fontId="9" fillId="0" borderId="4" xfId="22" applyNumberFormat="1" applyFont="1" applyFill="1" applyBorder="1" applyAlignment="1">
      <alignment horizontal="right"/>
      <protection/>
    </xf>
    <xf numFmtId="0" fontId="9" fillId="0" borderId="5" xfId="22" applyFont="1" applyFill="1" applyBorder="1" applyAlignment="1">
      <alignment horizontal="left"/>
      <protection/>
    </xf>
    <xf numFmtId="0" fontId="9" fillId="0" borderId="5" xfId="22" applyFont="1" applyFill="1" applyBorder="1" applyAlignment="1">
      <alignment horizontal="right"/>
      <protection/>
    </xf>
    <xf numFmtId="2" fontId="9" fillId="0" borderId="5" xfId="22" applyNumberFormat="1" applyFont="1" applyFill="1" applyBorder="1" applyAlignment="1">
      <alignment horizontal="right"/>
      <protection/>
    </xf>
    <xf numFmtId="14" fontId="9" fillId="0" borderId="3" xfId="23" applyNumberFormat="1" applyFont="1" applyFill="1" applyBorder="1" applyAlignment="1">
      <alignment horizontal="right" wrapText="1"/>
      <protection/>
    </xf>
    <xf numFmtId="1" fontId="1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1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/>
    </xf>
    <xf numFmtId="2" fontId="10" fillId="0" borderId="2" xfId="0" applyNumberFormat="1" applyFont="1" applyBorder="1" applyAlignment="1">
      <alignment horizontal="right"/>
    </xf>
    <xf numFmtId="175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5" fontId="10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176" fontId="10" fillId="0" borderId="2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0" fontId="10" fillId="0" borderId="1" xfId="0" applyFont="1" applyBorder="1" applyAlignment="1">
      <alignment/>
    </xf>
    <xf numFmtId="2" fontId="10" fillId="0" borderId="1" xfId="0" applyNumberFormat="1" applyFont="1" applyBorder="1" applyAlignment="1">
      <alignment horizontal="right"/>
    </xf>
    <xf numFmtId="175" fontId="1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176" fontId="10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" fillId="0" borderId="2" xfId="0" applyNumberFormat="1" applyFont="1" applyBorder="1" applyAlignment="1" quotePrefix="1">
      <alignment horizontal="right"/>
    </xf>
    <xf numFmtId="17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169" fontId="10" fillId="0" borderId="0" xfId="0" applyNumberFormat="1" applyFont="1" applyAlignment="1">
      <alignment/>
    </xf>
    <xf numFmtId="169" fontId="10" fillId="0" borderId="0" xfId="0" applyNumberFormat="1" applyFont="1" applyBorder="1" applyAlignment="1">
      <alignment/>
    </xf>
    <xf numFmtId="169" fontId="10" fillId="0" borderId="1" xfId="0" applyNumberFormat="1" applyFont="1" applyBorder="1" applyAlignment="1">
      <alignment/>
    </xf>
    <xf numFmtId="169" fontId="10" fillId="0" borderId="0" xfId="0" applyNumberFormat="1" applyFont="1" applyAlignment="1">
      <alignment horizontal="right"/>
    </xf>
    <xf numFmtId="169" fontId="10" fillId="0" borderId="0" xfId="0" applyNumberFormat="1" applyFont="1" applyBorder="1" applyAlignment="1">
      <alignment horizontal="right"/>
    </xf>
    <xf numFmtId="169" fontId="10" fillId="0" borderId="1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69" fontId="10" fillId="0" borderId="2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9" fillId="0" borderId="6" xfId="23" applyNumberFormat="1" applyFont="1" applyFill="1" applyBorder="1" applyAlignment="1">
      <alignment horizontal="center" wrapText="1"/>
      <protection/>
    </xf>
    <xf numFmtId="14" fontId="9" fillId="0" borderId="0" xfId="23" applyNumberFormat="1" applyFont="1" applyFill="1" applyBorder="1" applyAlignment="1">
      <alignment horizontal="center" wrapText="1"/>
      <protection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4" fontId="10" fillId="0" borderId="0" xfId="0" applyNumberFormat="1" applyFont="1" applyAlignment="1">
      <alignment/>
    </xf>
    <xf numFmtId="174" fontId="10" fillId="0" borderId="1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177" fontId="10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t" xfId="21"/>
    <cellStyle name="Normal_Bowl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ton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s"/>
      <sheetName val="Player"/>
      <sheetName val="Breakdown"/>
      <sheetName val="Summary"/>
      <sheetName val="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AH52"/>
  <sheetViews>
    <sheetView tabSelected="1" workbookViewId="0" topLeftCell="A1">
      <selection activeCell="AH13" sqref="AH13"/>
    </sheetView>
  </sheetViews>
  <sheetFormatPr defaultColWidth="9.140625" defaultRowHeight="12.75"/>
  <cols>
    <col min="1" max="1" width="10.8515625" style="81" bestFit="1" customWidth="1"/>
    <col min="2" max="3" width="3.00390625" style="81" bestFit="1" customWidth="1"/>
    <col min="4" max="4" width="3.57421875" style="81" bestFit="1" customWidth="1"/>
    <col min="5" max="5" width="4.00390625" style="81" bestFit="1" customWidth="1"/>
    <col min="6" max="6" width="5.421875" style="81" bestFit="1" customWidth="1"/>
    <col min="7" max="7" width="3.00390625" style="81" bestFit="1" customWidth="1"/>
    <col min="8" max="9" width="4.00390625" style="81" bestFit="1" customWidth="1"/>
    <col min="10" max="10" width="1.8515625" style="81" bestFit="1" customWidth="1"/>
    <col min="11" max="11" width="4.28125" style="81" customWidth="1"/>
    <col min="12" max="12" width="9.421875" style="81" bestFit="1" customWidth="1"/>
    <col min="13" max="13" width="7.140625" style="81" bestFit="1" customWidth="1"/>
    <col min="14" max="14" width="3.00390625" style="81" bestFit="1" customWidth="1"/>
    <col min="15" max="15" width="4.00390625" style="81" bestFit="1" customWidth="1"/>
    <col min="16" max="16" width="3.00390625" style="81" bestFit="1" customWidth="1"/>
    <col min="17" max="17" width="6.28125" style="81" customWidth="1"/>
    <col min="18" max="18" width="3.421875" style="81" customWidth="1"/>
    <col min="19" max="19" width="3.00390625" style="81" customWidth="1"/>
    <col min="20" max="20" width="4.7109375" style="81" bestFit="1" customWidth="1"/>
    <col min="21" max="21" width="5.7109375" style="81" customWidth="1"/>
    <col min="22" max="22" width="4.28125" style="81" customWidth="1"/>
    <col min="23" max="23" width="10.8515625" style="81" bestFit="1" customWidth="1"/>
    <col min="24" max="24" width="3.00390625" style="81" bestFit="1" customWidth="1"/>
    <col min="25" max="25" width="3.28125" style="81" bestFit="1" customWidth="1"/>
    <col min="26" max="26" width="2.00390625" style="81" bestFit="1" customWidth="1"/>
    <col min="27" max="27" width="3.57421875" style="81" bestFit="1" customWidth="1"/>
    <col min="28" max="28" width="4.28125" style="81" customWidth="1"/>
    <col min="29" max="29" width="12.00390625" style="81" bestFit="1" customWidth="1"/>
    <col min="30" max="30" width="5.140625" style="81" bestFit="1" customWidth="1"/>
    <col min="31" max="31" width="4.57421875" style="81" bestFit="1" customWidth="1"/>
    <col min="32" max="32" width="5.7109375" style="81" customWidth="1"/>
    <col min="33" max="33" width="7.00390625" style="81" customWidth="1"/>
    <col min="34" max="34" width="8.57421875" style="81" customWidth="1"/>
    <col min="35" max="16384" width="9.140625" style="81" customWidth="1"/>
  </cols>
  <sheetData>
    <row r="1" ht="74.25" customHeight="1">
      <c r="H1" s="101" t="s">
        <v>805</v>
      </c>
    </row>
    <row r="2" spans="1:34" ht="12.7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61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 t="s">
        <v>692</v>
      </c>
      <c r="X2" s="82"/>
      <c r="Y2" s="82"/>
      <c r="Z2" s="82"/>
      <c r="AA2" s="82"/>
      <c r="AB2" s="82"/>
      <c r="AC2" s="82" t="s">
        <v>707</v>
      </c>
      <c r="AD2" s="82"/>
      <c r="AE2" s="82"/>
      <c r="AF2" s="82"/>
      <c r="AG2" s="82"/>
      <c r="AH2" s="82"/>
    </row>
    <row r="3" spans="1:33" ht="12.75">
      <c r="A3" s="91" t="s">
        <v>682</v>
      </c>
      <c r="B3" s="83" t="s">
        <v>1</v>
      </c>
      <c r="C3" s="83" t="s">
        <v>2</v>
      </c>
      <c r="D3" s="83" t="s">
        <v>3</v>
      </c>
      <c r="E3" s="83" t="s">
        <v>683</v>
      </c>
      <c r="F3" s="83" t="s">
        <v>684</v>
      </c>
      <c r="G3" s="83">
        <v>50</v>
      </c>
      <c r="H3" s="83">
        <v>100</v>
      </c>
      <c r="J3" s="83" t="s">
        <v>5</v>
      </c>
      <c r="K3" s="83"/>
      <c r="L3" s="91" t="s">
        <v>682</v>
      </c>
      <c r="M3" s="83" t="s">
        <v>693</v>
      </c>
      <c r="N3" s="83" t="s">
        <v>1</v>
      </c>
      <c r="O3" s="83" t="s">
        <v>683</v>
      </c>
      <c r="P3" s="83" t="s">
        <v>694</v>
      </c>
      <c r="Q3" s="83" t="s">
        <v>684</v>
      </c>
      <c r="S3" s="83" t="s">
        <v>26</v>
      </c>
      <c r="T3" s="83" t="s">
        <v>695</v>
      </c>
      <c r="U3" s="83" t="s">
        <v>696</v>
      </c>
      <c r="V3" s="83"/>
      <c r="W3" s="91" t="s">
        <v>682</v>
      </c>
      <c r="X3" s="91" t="s">
        <v>697</v>
      </c>
      <c r="Y3" s="91" t="s">
        <v>698</v>
      </c>
      <c r="Z3" s="91" t="s">
        <v>699</v>
      </c>
      <c r="AA3" s="91" t="s">
        <v>700</v>
      </c>
      <c r="AB3" s="91"/>
      <c r="AC3" s="91" t="s">
        <v>703</v>
      </c>
      <c r="AD3" s="91" t="s">
        <v>704</v>
      </c>
      <c r="AE3" s="91" t="s">
        <v>705</v>
      </c>
      <c r="AF3" s="91" t="s">
        <v>706</v>
      </c>
      <c r="AG3" s="91"/>
    </row>
    <row r="4" spans="1:32" ht="12.75">
      <c r="A4" s="81" t="s">
        <v>9</v>
      </c>
      <c r="B4" s="81">
        <v>15</v>
      </c>
      <c r="C4" s="81">
        <v>13</v>
      </c>
      <c r="D4" s="81">
        <v>5</v>
      </c>
      <c r="E4" s="81">
        <v>530</v>
      </c>
      <c r="F4" s="116">
        <v>66.25</v>
      </c>
      <c r="G4" s="81">
        <v>5</v>
      </c>
      <c r="H4" s="81">
        <v>0</v>
      </c>
      <c r="I4" s="141">
        <v>87</v>
      </c>
      <c r="J4" s="141" t="s">
        <v>701</v>
      </c>
      <c r="L4" s="81" t="s">
        <v>770</v>
      </c>
      <c r="M4" s="89">
        <v>56.666666666666664</v>
      </c>
      <c r="N4" s="81">
        <v>12</v>
      </c>
      <c r="O4" s="81">
        <v>140</v>
      </c>
      <c r="P4" s="81">
        <v>17</v>
      </c>
      <c r="Q4" s="116">
        <v>8.235294117647058</v>
      </c>
      <c r="R4" s="90">
        <v>5</v>
      </c>
      <c r="S4" s="141">
        <v>10</v>
      </c>
      <c r="T4" s="143">
        <v>20</v>
      </c>
      <c r="U4" s="144">
        <v>2.4705882352941178</v>
      </c>
      <c r="W4" s="81" t="s">
        <v>297</v>
      </c>
      <c r="X4" s="81">
        <v>13</v>
      </c>
      <c r="Z4" s="81">
        <v>3</v>
      </c>
      <c r="AA4" s="113">
        <v>16</v>
      </c>
      <c r="AC4" s="81">
        <v>11</v>
      </c>
      <c r="AD4" s="81">
        <v>5</v>
      </c>
      <c r="AE4" s="81">
        <v>0</v>
      </c>
      <c r="AF4" s="81">
        <v>2</v>
      </c>
    </row>
    <row r="5" spans="1:27" ht="12.75">
      <c r="A5" s="81" t="s">
        <v>771</v>
      </c>
      <c r="B5" s="81">
        <v>17</v>
      </c>
      <c r="C5" s="81">
        <v>15</v>
      </c>
      <c r="D5" s="81">
        <v>2</v>
      </c>
      <c r="E5" s="81">
        <v>458</v>
      </c>
      <c r="F5" s="116">
        <v>35.23076923076923</v>
      </c>
      <c r="G5" s="81">
        <v>3</v>
      </c>
      <c r="H5" s="81">
        <v>1</v>
      </c>
      <c r="I5" s="141">
        <v>101</v>
      </c>
      <c r="J5" s="141" t="s">
        <v>574</v>
      </c>
      <c r="L5" s="81" t="s">
        <v>182</v>
      </c>
      <c r="M5" s="89">
        <v>123.83333333333334</v>
      </c>
      <c r="N5" s="81">
        <v>35</v>
      </c>
      <c r="O5" s="81">
        <v>370</v>
      </c>
      <c r="P5" s="81">
        <v>33</v>
      </c>
      <c r="Q5" s="116">
        <v>11.212121212121213</v>
      </c>
      <c r="R5" s="90">
        <v>5</v>
      </c>
      <c r="S5" s="141">
        <v>27</v>
      </c>
      <c r="T5" s="143">
        <v>22.515151515151516</v>
      </c>
      <c r="U5" s="144">
        <v>2.987886944818304</v>
      </c>
      <c r="W5" s="81" t="s">
        <v>802</v>
      </c>
      <c r="X5" s="81">
        <v>9</v>
      </c>
      <c r="Y5" s="81">
        <v>1</v>
      </c>
      <c r="AA5" s="113">
        <v>10</v>
      </c>
    </row>
    <row r="6" spans="1:34" ht="12.75">
      <c r="A6" s="81" t="s">
        <v>182</v>
      </c>
      <c r="B6" s="81">
        <v>16</v>
      </c>
      <c r="C6" s="81">
        <v>10</v>
      </c>
      <c r="D6" s="81">
        <v>3</v>
      </c>
      <c r="E6" s="81">
        <v>223</v>
      </c>
      <c r="F6" s="116">
        <v>31.857142857142858</v>
      </c>
      <c r="G6" s="81">
        <v>2</v>
      </c>
      <c r="H6" s="81">
        <v>0</v>
      </c>
      <c r="I6" s="141">
        <v>86</v>
      </c>
      <c r="J6" s="141" t="s">
        <v>574</v>
      </c>
      <c r="L6" s="81" t="s">
        <v>802</v>
      </c>
      <c r="M6" s="89">
        <v>91</v>
      </c>
      <c r="N6" s="81">
        <v>24</v>
      </c>
      <c r="O6" s="81">
        <v>237</v>
      </c>
      <c r="P6" s="81">
        <v>19</v>
      </c>
      <c r="Q6" s="116">
        <v>12.473684210526315</v>
      </c>
      <c r="R6" s="90">
        <v>5</v>
      </c>
      <c r="S6" s="141">
        <v>31</v>
      </c>
      <c r="T6" s="143">
        <v>28.736842105263158</v>
      </c>
      <c r="U6" s="144">
        <v>2.6043956043956045</v>
      </c>
      <c r="W6" s="81" t="s">
        <v>803</v>
      </c>
      <c r="X6" s="81">
        <v>7</v>
      </c>
      <c r="Y6" s="81">
        <v>1</v>
      </c>
      <c r="AA6" s="113">
        <v>8</v>
      </c>
      <c r="AC6" s="93"/>
      <c r="AD6" s="93" t="s">
        <v>709</v>
      </c>
      <c r="AE6" s="93" t="s">
        <v>73</v>
      </c>
      <c r="AF6" s="93" t="s">
        <v>4</v>
      </c>
      <c r="AG6" s="93" t="s">
        <v>710</v>
      </c>
      <c r="AH6" s="93" t="s">
        <v>23</v>
      </c>
    </row>
    <row r="7" spans="1:34" ht="12.75">
      <c r="A7" s="81" t="s">
        <v>94</v>
      </c>
      <c r="B7" s="81">
        <v>17</v>
      </c>
      <c r="C7" s="81">
        <v>9</v>
      </c>
      <c r="D7" s="81">
        <v>3</v>
      </c>
      <c r="E7" s="81">
        <v>190</v>
      </c>
      <c r="F7" s="116">
        <v>31.666666666666668</v>
      </c>
      <c r="G7" s="81">
        <v>0</v>
      </c>
      <c r="H7" s="81">
        <v>0</v>
      </c>
      <c r="I7" s="141">
        <v>35</v>
      </c>
      <c r="J7" s="141" t="s">
        <v>701</v>
      </c>
      <c r="L7" s="81" t="s">
        <v>803</v>
      </c>
      <c r="M7" s="89">
        <v>144.83333333333331</v>
      </c>
      <c r="N7" s="81">
        <v>25</v>
      </c>
      <c r="O7" s="81">
        <v>421</v>
      </c>
      <c r="P7" s="81">
        <v>26</v>
      </c>
      <c r="Q7" s="116">
        <v>16.192307692307693</v>
      </c>
      <c r="R7" s="90">
        <v>4</v>
      </c>
      <c r="S7" s="141">
        <v>52</v>
      </c>
      <c r="T7" s="143">
        <v>33.42307692307692</v>
      </c>
      <c r="U7" s="144">
        <v>2.9067894131185272</v>
      </c>
      <c r="W7" s="81" t="s">
        <v>182</v>
      </c>
      <c r="X7" s="81">
        <v>7</v>
      </c>
      <c r="Y7" s="81">
        <v>1</v>
      </c>
      <c r="AA7" s="113">
        <v>8</v>
      </c>
      <c r="AC7" s="93" t="s">
        <v>808</v>
      </c>
      <c r="AD7" s="81">
        <v>2683</v>
      </c>
      <c r="AE7" s="81">
        <v>235</v>
      </c>
      <c r="AF7" s="81">
        <v>2918</v>
      </c>
      <c r="AG7" s="81">
        <v>96</v>
      </c>
      <c r="AH7" s="89">
        <v>665.2333333333332</v>
      </c>
    </row>
    <row r="8" spans="1:34" ht="12.75">
      <c r="A8" s="81" t="s">
        <v>803</v>
      </c>
      <c r="B8" s="81">
        <v>18</v>
      </c>
      <c r="C8" s="81">
        <v>16</v>
      </c>
      <c r="D8" s="81">
        <v>3</v>
      </c>
      <c r="E8" s="81">
        <v>411</v>
      </c>
      <c r="F8" s="116">
        <v>31.615384615384617</v>
      </c>
      <c r="G8" s="81">
        <v>1</v>
      </c>
      <c r="H8" s="81">
        <v>1</v>
      </c>
      <c r="I8" s="141">
        <v>130</v>
      </c>
      <c r="J8" s="141" t="s">
        <v>574</v>
      </c>
      <c r="L8" s="81" t="s">
        <v>94</v>
      </c>
      <c r="M8" s="89">
        <v>120</v>
      </c>
      <c r="N8" s="81">
        <v>25</v>
      </c>
      <c r="O8" s="81">
        <v>376</v>
      </c>
      <c r="P8" s="81">
        <v>23</v>
      </c>
      <c r="Q8" s="116">
        <v>16.347826086956523</v>
      </c>
      <c r="R8" s="90">
        <v>5</v>
      </c>
      <c r="S8" s="141">
        <v>15</v>
      </c>
      <c r="T8" s="143">
        <v>31.304347826086957</v>
      </c>
      <c r="U8" s="144">
        <v>3.1333333333333333</v>
      </c>
      <c r="W8" s="81" t="s">
        <v>43</v>
      </c>
      <c r="X8" s="81">
        <v>7</v>
      </c>
      <c r="Y8" s="81">
        <v>1</v>
      </c>
      <c r="AA8" s="113">
        <v>8</v>
      </c>
      <c r="AC8" s="93" t="s">
        <v>809</v>
      </c>
      <c r="AD8" s="81">
        <v>2208</v>
      </c>
      <c r="AE8" s="81">
        <v>212</v>
      </c>
      <c r="AF8" s="81">
        <v>2420</v>
      </c>
      <c r="AG8" s="81">
        <v>155</v>
      </c>
      <c r="AH8" s="89">
        <v>734.1666666666666</v>
      </c>
    </row>
    <row r="9" spans="1:29" ht="12.75">
      <c r="A9" s="81" t="s">
        <v>297</v>
      </c>
      <c r="B9" s="81">
        <v>16</v>
      </c>
      <c r="C9" s="81">
        <v>9</v>
      </c>
      <c r="D9" s="81">
        <v>4</v>
      </c>
      <c r="E9" s="81">
        <v>119</v>
      </c>
      <c r="F9" s="116">
        <v>23.8</v>
      </c>
      <c r="G9" s="81">
        <v>0</v>
      </c>
      <c r="H9" s="81">
        <v>0</v>
      </c>
      <c r="I9" s="141">
        <v>24</v>
      </c>
      <c r="J9" s="141" t="s">
        <v>701</v>
      </c>
      <c r="L9" s="102" t="s">
        <v>765</v>
      </c>
      <c r="M9" s="104">
        <v>101.5</v>
      </c>
      <c r="N9" s="102">
        <v>11</v>
      </c>
      <c r="O9" s="102">
        <v>398</v>
      </c>
      <c r="P9" s="102">
        <v>15</v>
      </c>
      <c r="Q9" s="118">
        <v>26.533333333333335</v>
      </c>
      <c r="R9" s="106">
        <v>5</v>
      </c>
      <c r="S9" s="142">
        <v>38</v>
      </c>
      <c r="T9" s="145">
        <v>40.6</v>
      </c>
      <c r="U9" s="146">
        <v>3.9211822660098523</v>
      </c>
      <c r="W9" s="81" t="s">
        <v>94</v>
      </c>
      <c r="X9" s="81">
        <v>6</v>
      </c>
      <c r="Y9" s="81">
        <v>1</v>
      </c>
      <c r="AA9" s="113">
        <v>7</v>
      </c>
      <c r="AC9" s="93"/>
    </row>
    <row r="10" spans="1:34" ht="12.75">
      <c r="A10" s="81" t="s">
        <v>802</v>
      </c>
      <c r="B10" s="81">
        <v>10</v>
      </c>
      <c r="C10" s="81">
        <v>9</v>
      </c>
      <c r="D10" s="81">
        <v>3</v>
      </c>
      <c r="E10" s="81">
        <v>140</v>
      </c>
      <c r="F10" s="116">
        <v>23.333333333333332</v>
      </c>
      <c r="G10" s="81">
        <v>1</v>
      </c>
      <c r="H10" s="81">
        <v>0</v>
      </c>
      <c r="I10" s="141">
        <v>56</v>
      </c>
      <c r="J10" s="141" t="s">
        <v>701</v>
      </c>
      <c r="L10" s="81" t="s">
        <v>43</v>
      </c>
      <c r="M10" s="89">
        <v>59.33333333333333</v>
      </c>
      <c r="N10" s="81">
        <v>9</v>
      </c>
      <c r="O10" s="81">
        <v>223</v>
      </c>
      <c r="P10" s="81">
        <v>9</v>
      </c>
      <c r="Q10" s="116">
        <v>24.77777777777778</v>
      </c>
      <c r="R10" s="90">
        <v>3</v>
      </c>
      <c r="S10" s="141">
        <v>30</v>
      </c>
      <c r="T10" s="143">
        <v>39.55555555555556</v>
      </c>
      <c r="U10" s="144">
        <v>3.7584269662921352</v>
      </c>
      <c r="W10" s="81" t="s">
        <v>9</v>
      </c>
      <c r="X10" s="81">
        <v>5</v>
      </c>
      <c r="AA10" s="113">
        <v>5</v>
      </c>
      <c r="AC10" s="93"/>
      <c r="AD10" s="93" t="s">
        <v>711</v>
      </c>
      <c r="AE10" s="93"/>
      <c r="AF10" s="93" t="s">
        <v>712</v>
      </c>
      <c r="AG10" s="93"/>
      <c r="AH10" s="93" t="s">
        <v>713</v>
      </c>
    </row>
    <row r="11" spans="1:34" ht="12.75">
      <c r="A11" s="81" t="s">
        <v>770</v>
      </c>
      <c r="B11" s="81">
        <v>17</v>
      </c>
      <c r="C11" s="81">
        <v>17</v>
      </c>
      <c r="D11" s="81">
        <v>1</v>
      </c>
      <c r="E11" s="81">
        <v>345</v>
      </c>
      <c r="F11" s="116">
        <v>21.5625</v>
      </c>
      <c r="G11" s="81">
        <v>2</v>
      </c>
      <c r="H11" s="81">
        <v>0</v>
      </c>
      <c r="I11" s="141">
        <v>74</v>
      </c>
      <c r="J11" s="141" t="s">
        <v>574</v>
      </c>
      <c r="L11" s="81" t="s">
        <v>771</v>
      </c>
      <c r="M11" s="89">
        <v>9</v>
      </c>
      <c r="N11" s="81">
        <v>1</v>
      </c>
      <c r="O11" s="81">
        <v>49</v>
      </c>
      <c r="P11" s="81">
        <v>4</v>
      </c>
      <c r="Q11" s="116">
        <v>12.25</v>
      </c>
      <c r="R11" s="90">
        <v>2</v>
      </c>
      <c r="S11" s="141">
        <v>22</v>
      </c>
      <c r="T11" s="143">
        <v>13.5</v>
      </c>
      <c r="U11" s="144">
        <v>5.444444444444445</v>
      </c>
      <c r="W11" s="81" t="s">
        <v>542</v>
      </c>
      <c r="X11" s="81">
        <v>5</v>
      </c>
      <c r="AA11" s="113">
        <v>5</v>
      </c>
      <c r="AC11" s="93" t="s">
        <v>808</v>
      </c>
      <c r="AD11" s="81">
        <v>4.386430826276495</v>
      </c>
      <c r="AF11" s="85">
        <v>30.395833333333332</v>
      </c>
      <c r="AH11" s="92">
        <v>6.929513888888888</v>
      </c>
    </row>
    <row r="12" spans="1:34" ht="12.75">
      <c r="A12" s="81" t="s">
        <v>102</v>
      </c>
      <c r="B12" s="81">
        <v>5</v>
      </c>
      <c r="C12" s="81">
        <v>5</v>
      </c>
      <c r="D12" s="81">
        <v>0</v>
      </c>
      <c r="E12" s="81">
        <v>74</v>
      </c>
      <c r="F12" s="116">
        <v>14.8</v>
      </c>
      <c r="G12" s="81">
        <v>0</v>
      </c>
      <c r="H12" s="81">
        <v>0</v>
      </c>
      <c r="I12" s="141">
        <v>43</v>
      </c>
      <c r="J12" s="141" t="s">
        <v>574</v>
      </c>
      <c r="L12" s="81" t="s">
        <v>544</v>
      </c>
      <c r="M12" s="89">
        <v>13</v>
      </c>
      <c r="N12" s="81">
        <v>1</v>
      </c>
      <c r="O12" s="81">
        <v>48</v>
      </c>
      <c r="P12" s="81">
        <v>1</v>
      </c>
      <c r="Q12" s="116">
        <v>48</v>
      </c>
      <c r="R12" s="90">
        <v>1</v>
      </c>
      <c r="S12" s="141">
        <v>25</v>
      </c>
      <c r="T12" s="143">
        <v>78</v>
      </c>
      <c r="U12" s="144">
        <v>3.6923076923076925</v>
      </c>
      <c r="W12" s="81" t="s">
        <v>771</v>
      </c>
      <c r="X12" s="81">
        <v>5</v>
      </c>
      <c r="AA12" s="113">
        <v>5</v>
      </c>
      <c r="AC12" s="93" t="s">
        <v>809</v>
      </c>
      <c r="AD12" s="85">
        <v>3.2962542565266744</v>
      </c>
      <c r="AF12" s="81">
        <v>15.612903225806452</v>
      </c>
      <c r="AH12" s="92">
        <v>4.736559139784946</v>
      </c>
    </row>
    <row r="13" spans="1:27" ht="12.75">
      <c r="A13" s="102" t="s">
        <v>43</v>
      </c>
      <c r="B13" s="102">
        <v>13</v>
      </c>
      <c r="C13" s="102">
        <v>6</v>
      </c>
      <c r="D13" s="102">
        <v>1</v>
      </c>
      <c r="E13" s="102">
        <v>69</v>
      </c>
      <c r="F13" s="118">
        <v>13.8</v>
      </c>
      <c r="G13" s="102">
        <v>0</v>
      </c>
      <c r="H13" s="102">
        <v>0</v>
      </c>
      <c r="I13" s="142">
        <v>22</v>
      </c>
      <c r="J13" s="142" t="s">
        <v>574</v>
      </c>
      <c r="L13" s="81" t="s">
        <v>685</v>
      </c>
      <c r="M13" s="89">
        <v>2</v>
      </c>
      <c r="N13" s="81">
        <v>0</v>
      </c>
      <c r="O13" s="81">
        <v>9</v>
      </c>
      <c r="P13" s="81">
        <v>1</v>
      </c>
      <c r="Q13" s="116">
        <v>9</v>
      </c>
      <c r="R13" s="90">
        <v>1</v>
      </c>
      <c r="S13" s="141">
        <v>9</v>
      </c>
      <c r="T13" s="143">
        <v>12</v>
      </c>
      <c r="U13" s="144">
        <v>4.5</v>
      </c>
      <c r="W13" s="81" t="s">
        <v>101</v>
      </c>
      <c r="X13" s="81">
        <v>4</v>
      </c>
      <c r="Z13" s="81">
        <v>1</v>
      </c>
      <c r="AA13" s="113">
        <v>5</v>
      </c>
    </row>
    <row r="14" spans="1:27" ht="12.75">
      <c r="A14" s="81" t="s">
        <v>542</v>
      </c>
      <c r="B14" s="81">
        <v>10</v>
      </c>
      <c r="C14" s="81">
        <v>7</v>
      </c>
      <c r="D14" s="81">
        <v>3</v>
      </c>
      <c r="E14" s="81">
        <v>42</v>
      </c>
      <c r="F14" s="116">
        <v>10.5</v>
      </c>
      <c r="G14" s="81">
        <v>0</v>
      </c>
      <c r="H14" s="81">
        <v>0</v>
      </c>
      <c r="I14" s="141">
        <v>23</v>
      </c>
      <c r="J14" s="141" t="s">
        <v>574</v>
      </c>
      <c r="L14" s="81" t="s">
        <v>102</v>
      </c>
      <c r="M14" s="89">
        <v>1</v>
      </c>
      <c r="O14" s="81">
        <v>5</v>
      </c>
      <c r="Q14" s="116" t="s">
        <v>574</v>
      </c>
      <c r="R14" s="90">
        <v>0</v>
      </c>
      <c r="S14" s="141">
        <v>5</v>
      </c>
      <c r="T14" s="143" t="s">
        <v>574</v>
      </c>
      <c r="U14" s="144">
        <v>5</v>
      </c>
      <c r="W14" s="81" t="s">
        <v>770</v>
      </c>
      <c r="X14" s="81">
        <v>3</v>
      </c>
      <c r="Y14" s="81">
        <v>1</v>
      </c>
      <c r="AA14" s="113">
        <v>4</v>
      </c>
    </row>
    <row r="15" spans="1:27" ht="12.75">
      <c r="A15" s="81" t="s">
        <v>101</v>
      </c>
      <c r="B15" s="81">
        <v>10</v>
      </c>
      <c r="C15" s="81">
        <v>3</v>
      </c>
      <c r="D15" s="81">
        <v>1</v>
      </c>
      <c r="E15" s="81">
        <v>34</v>
      </c>
      <c r="F15" s="116">
        <v>17</v>
      </c>
      <c r="G15" s="81">
        <v>0</v>
      </c>
      <c r="H15" s="81">
        <v>0</v>
      </c>
      <c r="I15" s="141">
        <v>22</v>
      </c>
      <c r="J15" s="141" t="s">
        <v>701</v>
      </c>
      <c r="L15" s="81" t="s">
        <v>542</v>
      </c>
      <c r="M15" s="89">
        <v>4</v>
      </c>
      <c r="O15" s="81">
        <v>32</v>
      </c>
      <c r="Q15" s="116" t="s">
        <v>574</v>
      </c>
      <c r="R15" s="90">
        <v>0</v>
      </c>
      <c r="S15" s="141">
        <v>10</v>
      </c>
      <c r="T15" s="143" t="s">
        <v>574</v>
      </c>
      <c r="U15" s="144">
        <v>8</v>
      </c>
      <c r="W15" s="81" t="s">
        <v>765</v>
      </c>
      <c r="X15" s="81">
        <v>3</v>
      </c>
      <c r="AA15" s="113">
        <v>3</v>
      </c>
    </row>
    <row r="16" spans="1:27" ht="12.75">
      <c r="A16" s="81" t="s">
        <v>685</v>
      </c>
      <c r="B16" s="81">
        <v>3</v>
      </c>
      <c r="C16" s="81">
        <v>1</v>
      </c>
      <c r="D16" s="81">
        <v>0</v>
      </c>
      <c r="E16" s="81">
        <v>21</v>
      </c>
      <c r="F16" s="116">
        <v>21</v>
      </c>
      <c r="G16" s="81">
        <v>0</v>
      </c>
      <c r="H16" s="81">
        <v>0</v>
      </c>
      <c r="I16" s="141">
        <v>21</v>
      </c>
      <c r="J16" s="141" t="s">
        <v>574</v>
      </c>
      <c r="L16" s="81" t="s">
        <v>761</v>
      </c>
      <c r="M16" s="89">
        <v>1</v>
      </c>
      <c r="O16" s="81">
        <v>27</v>
      </c>
      <c r="Q16" s="116" t="s">
        <v>574</v>
      </c>
      <c r="R16" s="90">
        <v>0</v>
      </c>
      <c r="S16" s="141">
        <v>27</v>
      </c>
      <c r="T16" s="143" t="s">
        <v>574</v>
      </c>
      <c r="U16" s="144">
        <v>27</v>
      </c>
      <c r="W16" s="81" t="s">
        <v>761</v>
      </c>
      <c r="X16" s="81">
        <v>2</v>
      </c>
      <c r="AA16" s="113">
        <v>2</v>
      </c>
    </row>
    <row r="17" spans="1:27" ht="12.75">
      <c r="A17" s="81" t="s">
        <v>765</v>
      </c>
      <c r="B17" s="81">
        <v>12</v>
      </c>
      <c r="C17" s="81">
        <v>3</v>
      </c>
      <c r="D17" s="81">
        <v>2</v>
      </c>
      <c r="E17" s="81">
        <v>12</v>
      </c>
      <c r="F17" s="116">
        <v>12</v>
      </c>
      <c r="G17" s="81">
        <v>0</v>
      </c>
      <c r="H17" s="81">
        <v>0</v>
      </c>
      <c r="I17" s="141">
        <v>9</v>
      </c>
      <c r="J17" s="141" t="s">
        <v>701</v>
      </c>
      <c r="M17" s="89"/>
      <c r="Q17" s="116"/>
      <c r="W17" s="81" t="s">
        <v>544</v>
      </c>
      <c r="X17" s="81">
        <v>2</v>
      </c>
      <c r="AA17" s="113">
        <v>2</v>
      </c>
    </row>
    <row r="18" spans="1:27" ht="12.75">
      <c r="A18" s="81" t="s">
        <v>544</v>
      </c>
      <c r="B18" s="81">
        <v>4</v>
      </c>
      <c r="C18" s="81">
        <v>1</v>
      </c>
      <c r="D18" s="81">
        <v>0</v>
      </c>
      <c r="E18" s="81">
        <v>9</v>
      </c>
      <c r="F18" s="116">
        <v>9</v>
      </c>
      <c r="G18" s="81">
        <v>0</v>
      </c>
      <c r="H18" s="81">
        <v>0</v>
      </c>
      <c r="I18" s="141">
        <v>9</v>
      </c>
      <c r="J18" s="141" t="s">
        <v>574</v>
      </c>
      <c r="L18" s="94" t="s">
        <v>62</v>
      </c>
      <c r="M18" s="89"/>
      <c r="AA18" s="113"/>
    </row>
    <row r="19" spans="1:19" ht="12.75">
      <c r="A19" s="81" t="s">
        <v>804</v>
      </c>
      <c r="B19" s="81">
        <v>1</v>
      </c>
      <c r="C19" s="81">
        <v>1</v>
      </c>
      <c r="D19" s="81">
        <v>0</v>
      </c>
      <c r="E19" s="81">
        <v>6</v>
      </c>
      <c r="F19" s="116">
        <v>6</v>
      </c>
      <c r="G19" s="81">
        <v>0</v>
      </c>
      <c r="H19" s="81">
        <v>0</v>
      </c>
      <c r="I19" s="141">
        <v>6</v>
      </c>
      <c r="J19" s="141" t="s">
        <v>574</v>
      </c>
      <c r="S19" s="81" t="s">
        <v>807</v>
      </c>
    </row>
    <row r="20" spans="1:10" ht="12.75">
      <c r="A20" s="81" t="s">
        <v>761</v>
      </c>
      <c r="B20" s="81">
        <v>5</v>
      </c>
      <c r="C20" s="81">
        <v>1</v>
      </c>
      <c r="D20" s="81">
        <v>0</v>
      </c>
      <c r="E20" s="81">
        <v>0</v>
      </c>
      <c r="F20" s="116">
        <v>0</v>
      </c>
      <c r="G20" s="81">
        <v>0</v>
      </c>
      <c r="H20" s="81">
        <v>0</v>
      </c>
      <c r="I20" s="141">
        <v>0</v>
      </c>
      <c r="J20" s="141" t="s">
        <v>574</v>
      </c>
    </row>
    <row r="21" spans="1:27" ht="12.75">
      <c r="A21" s="81" t="s">
        <v>106</v>
      </c>
      <c r="B21" s="81">
        <v>1</v>
      </c>
      <c r="C21" s="81">
        <v>1</v>
      </c>
      <c r="D21" s="81">
        <v>0</v>
      </c>
      <c r="E21" s="81">
        <v>0</v>
      </c>
      <c r="F21" s="116">
        <v>0</v>
      </c>
      <c r="G21" s="81">
        <v>0</v>
      </c>
      <c r="H21" s="81">
        <v>0</v>
      </c>
      <c r="I21" s="141">
        <v>0</v>
      </c>
      <c r="J21" s="141" t="s">
        <v>574</v>
      </c>
      <c r="AA21" s="113"/>
    </row>
    <row r="22" spans="1:27" ht="12.75">
      <c r="A22" s="81" t="s">
        <v>735</v>
      </c>
      <c r="B22" s="81">
        <v>5</v>
      </c>
      <c r="C22" s="81">
        <v>1</v>
      </c>
      <c r="D22" s="81">
        <v>0</v>
      </c>
      <c r="E22" s="81">
        <v>0</v>
      </c>
      <c r="F22" s="116">
        <v>0</v>
      </c>
      <c r="G22" s="81">
        <v>0</v>
      </c>
      <c r="H22" s="81">
        <v>0</v>
      </c>
      <c r="I22" s="141">
        <v>0</v>
      </c>
      <c r="J22" s="141" t="s">
        <v>574</v>
      </c>
      <c r="AA22" s="113"/>
    </row>
    <row r="23" spans="1:27" ht="12.75">
      <c r="A23" s="81" t="s">
        <v>382</v>
      </c>
      <c r="B23" s="81">
        <v>1</v>
      </c>
      <c r="C23" s="81">
        <v>0</v>
      </c>
      <c r="D23" s="81">
        <v>0</v>
      </c>
      <c r="F23" s="116" t="s">
        <v>702</v>
      </c>
      <c r="G23" s="81">
        <v>0</v>
      </c>
      <c r="H23" s="81">
        <v>0</v>
      </c>
      <c r="I23" s="141">
        <v>0</v>
      </c>
      <c r="J23" s="141" t="s">
        <v>574</v>
      </c>
      <c r="AA23" s="113"/>
    </row>
    <row r="24" spans="1:27" ht="12.75">
      <c r="A24" s="81" t="s">
        <v>558</v>
      </c>
      <c r="B24" s="81">
        <v>1</v>
      </c>
      <c r="C24" s="81">
        <v>0</v>
      </c>
      <c r="D24" s="81">
        <v>0</v>
      </c>
      <c r="F24" s="116" t="s">
        <v>702</v>
      </c>
      <c r="G24" s="81">
        <v>0</v>
      </c>
      <c r="H24" s="81">
        <v>0</v>
      </c>
      <c r="I24" s="141">
        <v>0</v>
      </c>
      <c r="J24" s="141" t="s">
        <v>574</v>
      </c>
      <c r="AA24" s="113"/>
    </row>
    <row r="25" spans="1:27" ht="12.75">
      <c r="A25" s="81" t="s">
        <v>793</v>
      </c>
      <c r="B25" s="81">
        <v>1</v>
      </c>
      <c r="C25" s="81">
        <v>0</v>
      </c>
      <c r="D25" s="81">
        <v>0</v>
      </c>
      <c r="F25" s="116" t="s">
        <v>702</v>
      </c>
      <c r="G25" s="81">
        <v>0</v>
      </c>
      <c r="H25" s="81">
        <v>0</v>
      </c>
      <c r="I25" s="141">
        <v>0</v>
      </c>
      <c r="J25" s="141" t="s">
        <v>574</v>
      </c>
      <c r="AA25" s="113"/>
    </row>
    <row r="26" ht="12.75">
      <c r="AA26" s="113"/>
    </row>
    <row r="27" spans="1:27" ht="12.75">
      <c r="A27" s="126" t="s">
        <v>620</v>
      </c>
      <c r="B27" s="126"/>
      <c r="C27" s="126"/>
      <c r="D27" s="126"/>
      <c r="E27" s="126"/>
      <c r="F27" s="126"/>
      <c r="G27" s="126"/>
      <c r="H27" s="126"/>
      <c r="I27" s="126"/>
      <c r="J27" s="99"/>
      <c r="AA27" s="113"/>
    </row>
    <row r="28" spans="10:27" ht="12.75">
      <c r="J28" s="99"/>
      <c r="AA28" s="113"/>
    </row>
    <row r="29" spans="6:27" ht="12.75">
      <c r="F29" s="86"/>
      <c r="AA29" s="113"/>
    </row>
    <row r="30" spans="12:27" ht="12.75">
      <c r="L30" s="99"/>
      <c r="M30" s="108"/>
      <c r="N30" s="99"/>
      <c r="O30" s="99"/>
      <c r="P30" s="99"/>
      <c r="Q30" s="117"/>
      <c r="R30" s="110"/>
      <c r="S30" s="147"/>
      <c r="T30" s="124"/>
      <c r="U30" s="125"/>
      <c r="AA30" s="113"/>
    </row>
    <row r="31" spans="6:27" ht="12.75">
      <c r="F31" s="116"/>
      <c r="I31" s="141"/>
      <c r="J31" s="141"/>
      <c r="L31" s="99"/>
      <c r="M31" s="108"/>
      <c r="N31" s="99"/>
      <c r="O31" s="99"/>
      <c r="P31" s="99"/>
      <c r="Q31" s="117"/>
      <c r="R31" s="110"/>
      <c r="S31" s="147"/>
      <c r="T31" s="124"/>
      <c r="U31" s="125"/>
      <c r="AA31" s="113"/>
    </row>
    <row r="32" spans="6:27" ht="12.75">
      <c r="F32" s="116"/>
      <c r="I32" s="141"/>
      <c r="J32" s="141"/>
      <c r="L32" s="99"/>
      <c r="M32" s="108"/>
      <c r="N32" s="99"/>
      <c r="O32" s="99"/>
      <c r="P32" s="99"/>
      <c r="Q32" s="117"/>
      <c r="R32" s="110"/>
      <c r="S32" s="147"/>
      <c r="T32" s="124"/>
      <c r="U32" s="125"/>
      <c r="AA32" s="113"/>
    </row>
    <row r="33" spans="6:27" ht="12.75">
      <c r="F33" s="116"/>
      <c r="I33" s="141"/>
      <c r="J33" s="141"/>
      <c r="L33" s="99"/>
      <c r="M33" s="108"/>
      <c r="N33" s="99"/>
      <c r="O33" s="99"/>
      <c r="P33" s="99"/>
      <c r="Q33" s="117"/>
      <c r="R33" s="110"/>
      <c r="S33" s="147"/>
      <c r="T33" s="124"/>
      <c r="U33" s="125"/>
      <c r="AA33" s="113"/>
    </row>
    <row r="34" spans="6:27" ht="12.75">
      <c r="F34" s="116"/>
      <c r="I34" s="141"/>
      <c r="J34" s="141"/>
      <c r="L34" s="99"/>
      <c r="M34" s="108"/>
      <c r="N34" s="99"/>
      <c r="O34" s="99"/>
      <c r="P34" s="99"/>
      <c r="Q34" s="117"/>
      <c r="R34" s="110"/>
      <c r="S34" s="147"/>
      <c r="T34" s="124"/>
      <c r="U34" s="125"/>
      <c r="AA34" s="113"/>
    </row>
    <row r="35" spans="6:27" ht="12.75">
      <c r="F35" s="116"/>
      <c r="I35" s="141"/>
      <c r="J35" s="141"/>
      <c r="L35" s="99"/>
      <c r="M35" s="108"/>
      <c r="N35" s="99"/>
      <c r="O35" s="99"/>
      <c r="P35" s="99"/>
      <c r="Q35" s="117"/>
      <c r="R35" s="110"/>
      <c r="S35" s="147"/>
      <c r="T35" s="124"/>
      <c r="U35" s="125"/>
      <c r="AA35" s="113"/>
    </row>
    <row r="36" spans="6:27" ht="12.75">
      <c r="F36" s="116"/>
      <c r="I36" s="141"/>
      <c r="J36" s="141"/>
      <c r="L36" s="99"/>
      <c r="M36" s="108"/>
      <c r="N36" s="99"/>
      <c r="O36" s="99"/>
      <c r="P36" s="99"/>
      <c r="Q36" s="117"/>
      <c r="R36" s="110"/>
      <c r="S36" s="147"/>
      <c r="T36" s="124"/>
      <c r="U36" s="125"/>
      <c r="AA36" s="113"/>
    </row>
    <row r="37" spans="6:27" ht="12.75">
      <c r="F37" s="116"/>
      <c r="I37" s="141"/>
      <c r="J37" s="141"/>
      <c r="L37" s="99"/>
      <c r="M37" s="108"/>
      <c r="N37" s="99"/>
      <c r="O37" s="99"/>
      <c r="P37" s="99"/>
      <c r="Q37" s="117"/>
      <c r="R37" s="110"/>
      <c r="S37" s="147"/>
      <c r="T37" s="124"/>
      <c r="U37" s="125"/>
      <c r="AA37" s="113"/>
    </row>
    <row r="38" spans="6:27" ht="12.75">
      <c r="F38" s="116"/>
      <c r="I38" s="141"/>
      <c r="J38" s="141"/>
      <c r="L38" s="99"/>
      <c r="M38" s="108"/>
      <c r="N38" s="99"/>
      <c r="O38" s="99"/>
      <c r="P38" s="99"/>
      <c r="Q38" s="117"/>
      <c r="R38" s="110"/>
      <c r="S38" s="147"/>
      <c r="T38" s="124"/>
      <c r="U38" s="125"/>
      <c r="AA38" s="113"/>
    </row>
    <row r="39" spans="6:27" ht="12.75">
      <c r="F39" s="116"/>
      <c r="I39" s="141"/>
      <c r="J39" s="141"/>
      <c r="L39" s="99"/>
      <c r="M39" s="108"/>
      <c r="N39" s="99"/>
      <c r="O39" s="99"/>
      <c r="P39" s="99"/>
      <c r="Q39" s="117"/>
      <c r="R39" s="110"/>
      <c r="S39" s="147"/>
      <c r="T39" s="124"/>
      <c r="U39" s="125"/>
      <c r="AA39" s="113"/>
    </row>
    <row r="40" spans="6:27" ht="12.75">
      <c r="F40" s="116"/>
      <c r="I40" s="141"/>
      <c r="J40" s="141"/>
      <c r="L40" s="99"/>
      <c r="M40" s="108"/>
      <c r="N40" s="99"/>
      <c r="O40" s="99"/>
      <c r="P40" s="99"/>
      <c r="Q40" s="117"/>
      <c r="R40" s="110"/>
      <c r="S40" s="147"/>
      <c r="T40" s="124"/>
      <c r="U40" s="125"/>
      <c r="AA40" s="113"/>
    </row>
    <row r="41" spans="6:27" ht="12.75">
      <c r="F41" s="116"/>
      <c r="I41" s="141"/>
      <c r="J41" s="141"/>
      <c r="L41" s="99"/>
      <c r="M41" s="108"/>
      <c r="N41" s="99"/>
      <c r="O41" s="99"/>
      <c r="P41" s="99"/>
      <c r="Q41" s="117"/>
      <c r="R41" s="110"/>
      <c r="S41" s="147"/>
      <c r="T41" s="124"/>
      <c r="U41" s="125"/>
      <c r="AA41" s="113"/>
    </row>
    <row r="42" spans="6:27" ht="12.75">
      <c r="F42" s="116"/>
      <c r="I42" s="141"/>
      <c r="J42" s="141"/>
      <c r="L42" s="99"/>
      <c r="M42" s="108"/>
      <c r="N42" s="99"/>
      <c r="O42" s="99"/>
      <c r="P42" s="99"/>
      <c r="Q42" s="117"/>
      <c r="R42" s="110"/>
      <c r="S42" s="147"/>
      <c r="T42" s="124"/>
      <c r="U42" s="125"/>
      <c r="AA42" s="113"/>
    </row>
    <row r="43" spans="6:10" ht="12.75">
      <c r="F43" s="116"/>
      <c r="I43" s="141"/>
      <c r="J43" s="141"/>
    </row>
    <row r="44" spans="6:10" ht="12.75">
      <c r="F44" s="116"/>
      <c r="I44" s="141"/>
      <c r="J44" s="141"/>
    </row>
    <row r="45" spans="6:10" ht="12.75">
      <c r="F45" s="116"/>
      <c r="I45" s="141"/>
      <c r="J45" s="141"/>
    </row>
    <row r="46" spans="6:10" ht="12.75">
      <c r="F46" s="116"/>
      <c r="I46" s="141"/>
      <c r="J46" s="141"/>
    </row>
    <row r="47" spans="6:10" ht="12.75">
      <c r="F47" s="116"/>
      <c r="I47" s="141"/>
      <c r="J47" s="141"/>
    </row>
    <row r="48" spans="6:10" ht="12.75">
      <c r="F48" s="116"/>
      <c r="I48" s="141"/>
      <c r="J48" s="141"/>
    </row>
    <row r="49" spans="6:10" ht="12.75">
      <c r="F49" s="116"/>
      <c r="I49" s="141"/>
      <c r="J49" s="141"/>
    </row>
    <row r="50" spans="6:10" ht="12.75">
      <c r="F50" s="116"/>
      <c r="I50" s="141"/>
      <c r="J50" s="141"/>
    </row>
    <row r="51" spans="6:10" ht="12.75">
      <c r="F51" s="116"/>
      <c r="I51" s="141"/>
      <c r="J51" s="141"/>
    </row>
    <row r="52" spans="6:10" ht="12.75">
      <c r="F52" s="116"/>
      <c r="I52" s="141"/>
      <c r="J52" s="141"/>
    </row>
  </sheetData>
  <mergeCells count="1">
    <mergeCell ref="A27:I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1:AH32"/>
  <sheetViews>
    <sheetView workbookViewId="0" topLeftCell="A1">
      <selection activeCell="H2" sqref="H2"/>
    </sheetView>
  </sheetViews>
  <sheetFormatPr defaultColWidth="9.140625" defaultRowHeight="12.75"/>
  <cols>
    <col min="1" max="1" width="10.8515625" style="81" bestFit="1" customWidth="1"/>
    <col min="2" max="3" width="3.00390625" style="81" bestFit="1" customWidth="1"/>
    <col min="4" max="4" width="3.57421875" style="81" bestFit="1" customWidth="1"/>
    <col min="5" max="5" width="4.00390625" style="81" bestFit="1" customWidth="1"/>
    <col min="6" max="6" width="5.421875" style="81" bestFit="1" customWidth="1"/>
    <col min="7" max="7" width="3.00390625" style="81" bestFit="1" customWidth="1"/>
    <col min="8" max="8" width="4.00390625" style="81" bestFit="1" customWidth="1"/>
    <col min="9" max="9" width="3.00390625" style="81" bestFit="1" customWidth="1"/>
    <col min="10" max="10" width="1.8515625" style="81" bestFit="1" customWidth="1"/>
    <col min="11" max="11" width="4.28125" style="81" customWidth="1"/>
    <col min="12" max="12" width="13.8515625" style="81" customWidth="1"/>
    <col min="13" max="13" width="7.140625" style="81" bestFit="1" customWidth="1"/>
    <col min="14" max="14" width="3.00390625" style="81" bestFit="1" customWidth="1"/>
    <col min="15" max="15" width="4.00390625" style="81" bestFit="1" customWidth="1"/>
    <col min="16" max="16" width="3.00390625" style="81" bestFit="1" customWidth="1"/>
    <col min="17" max="17" width="6.421875" style="81" bestFit="1" customWidth="1"/>
    <col min="18" max="18" width="3.00390625" style="81" customWidth="1"/>
    <col min="19" max="19" width="3.7109375" style="81" customWidth="1"/>
    <col min="20" max="20" width="4.7109375" style="81" bestFit="1" customWidth="1"/>
    <col min="21" max="21" width="4.421875" style="81" bestFit="1" customWidth="1"/>
    <col min="22" max="22" width="4.28125" style="81" customWidth="1"/>
    <col min="23" max="23" width="10.8515625" style="81" bestFit="1" customWidth="1"/>
    <col min="24" max="24" width="3.00390625" style="81" bestFit="1" customWidth="1"/>
    <col min="25" max="25" width="3.28125" style="81" bestFit="1" customWidth="1"/>
    <col min="26" max="26" width="2.00390625" style="81" bestFit="1" customWidth="1"/>
    <col min="27" max="27" width="3.57421875" style="81" bestFit="1" customWidth="1"/>
    <col min="28" max="28" width="4.28125" style="81" customWidth="1"/>
    <col min="29" max="29" width="5.28125" style="81" bestFit="1" customWidth="1"/>
    <col min="30" max="30" width="5.140625" style="81" bestFit="1" customWidth="1"/>
    <col min="31" max="31" width="4.57421875" style="81" bestFit="1" customWidth="1"/>
    <col min="32" max="32" width="5.7109375" style="81" customWidth="1"/>
    <col min="33" max="33" width="7.00390625" style="81" customWidth="1"/>
    <col min="34" max="34" width="8.57421875" style="81" customWidth="1"/>
    <col min="35" max="16384" width="9.140625" style="81" customWidth="1"/>
  </cols>
  <sheetData>
    <row r="1" ht="74.25" customHeight="1">
      <c r="H1" s="101" t="s">
        <v>759</v>
      </c>
    </row>
    <row r="2" spans="1:34" ht="12.7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61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 t="s">
        <v>692</v>
      </c>
      <c r="X2" s="82"/>
      <c r="Y2" s="82"/>
      <c r="Z2" s="82"/>
      <c r="AA2" s="82"/>
      <c r="AB2" s="82"/>
      <c r="AC2" s="82" t="s">
        <v>707</v>
      </c>
      <c r="AD2" s="82"/>
      <c r="AE2" s="82"/>
      <c r="AF2" s="82"/>
      <c r="AG2" s="82"/>
      <c r="AH2" s="82"/>
    </row>
    <row r="3" spans="1:33" ht="12.75">
      <c r="A3" s="91" t="s">
        <v>682</v>
      </c>
      <c r="B3" s="83" t="s">
        <v>1</v>
      </c>
      <c r="C3" s="83" t="s">
        <v>2</v>
      </c>
      <c r="D3" s="83" t="s">
        <v>3</v>
      </c>
      <c r="E3" s="83" t="s">
        <v>683</v>
      </c>
      <c r="F3" s="83" t="s">
        <v>684</v>
      </c>
      <c r="G3" s="83">
        <v>50</v>
      </c>
      <c r="H3" s="83">
        <v>100</v>
      </c>
      <c r="J3" s="83" t="s">
        <v>5</v>
      </c>
      <c r="K3" s="83"/>
      <c r="L3" s="91" t="s">
        <v>682</v>
      </c>
      <c r="M3" s="83" t="s">
        <v>693</v>
      </c>
      <c r="N3" s="83" t="s">
        <v>1</v>
      </c>
      <c r="O3" s="83" t="s">
        <v>683</v>
      </c>
      <c r="P3" s="83" t="s">
        <v>694</v>
      </c>
      <c r="Q3" s="83" t="s">
        <v>684</v>
      </c>
      <c r="S3" s="83" t="s">
        <v>26</v>
      </c>
      <c r="T3" s="83" t="s">
        <v>695</v>
      </c>
      <c r="U3" s="83" t="s">
        <v>696</v>
      </c>
      <c r="V3" s="83"/>
      <c r="W3" s="91" t="s">
        <v>682</v>
      </c>
      <c r="X3" s="91" t="s">
        <v>697</v>
      </c>
      <c r="Y3" s="91" t="s">
        <v>698</v>
      </c>
      <c r="Z3" s="91" t="s">
        <v>699</v>
      </c>
      <c r="AA3" s="91" t="s">
        <v>700</v>
      </c>
      <c r="AB3" s="91"/>
      <c r="AC3" s="91" t="s">
        <v>703</v>
      </c>
      <c r="AD3" s="91" t="s">
        <v>704</v>
      </c>
      <c r="AE3" s="91" t="s">
        <v>705</v>
      </c>
      <c r="AF3" s="91" t="s">
        <v>706</v>
      </c>
      <c r="AG3" s="91"/>
    </row>
    <row r="4" spans="1:32" ht="12.75">
      <c r="A4" s="99" t="s">
        <v>726</v>
      </c>
      <c r="B4" s="99">
        <v>13</v>
      </c>
      <c r="C4" s="99">
        <v>9</v>
      </c>
      <c r="D4" s="99">
        <v>4</v>
      </c>
      <c r="E4" s="99">
        <v>129</v>
      </c>
      <c r="F4" s="100">
        <v>25.8</v>
      </c>
      <c r="G4" s="99">
        <v>0</v>
      </c>
      <c r="H4" s="99">
        <v>0</v>
      </c>
      <c r="I4" s="99">
        <v>35</v>
      </c>
      <c r="J4" s="99" t="s">
        <v>574</v>
      </c>
      <c r="L4" s="99" t="s">
        <v>726</v>
      </c>
      <c r="M4" s="108">
        <v>140.33333333333334</v>
      </c>
      <c r="N4" s="99">
        <v>26</v>
      </c>
      <c r="O4" s="99">
        <v>399</v>
      </c>
      <c r="P4" s="99">
        <v>36</v>
      </c>
      <c r="Q4" s="109">
        <v>11.083333333333334</v>
      </c>
      <c r="R4" s="110">
        <v>7</v>
      </c>
      <c r="S4" s="99">
        <v>36</v>
      </c>
      <c r="T4" s="111">
        <v>23.38888888888889</v>
      </c>
      <c r="U4" s="109">
        <v>2.843230403800475</v>
      </c>
      <c r="W4" s="81" t="s">
        <v>558</v>
      </c>
      <c r="X4" s="81">
        <v>11</v>
      </c>
      <c r="AA4" s="113">
        <v>11</v>
      </c>
      <c r="AC4" s="81">
        <v>11</v>
      </c>
      <c r="AD4" s="81">
        <v>1</v>
      </c>
      <c r="AE4" s="81">
        <v>3</v>
      </c>
      <c r="AF4" s="81">
        <v>4</v>
      </c>
    </row>
    <row r="5" spans="1:27" ht="12.75">
      <c r="A5" s="99" t="s">
        <v>743</v>
      </c>
      <c r="B5" s="99">
        <v>8</v>
      </c>
      <c r="C5" s="99">
        <v>7</v>
      </c>
      <c r="D5" s="99">
        <v>2</v>
      </c>
      <c r="E5" s="99">
        <v>114</v>
      </c>
      <c r="F5" s="100">
        <v>22.8</v>
      </c>
      <c r="G5" s="99">
        <v>0</v>
      </c>
      <c r="H5" s="99">
        <v>0</v>
      </c>
      <c r="I5" s="99">
        <v>43</v>
      </c>
      <c r="J5" s="99" t="s">
        <v>574</v>
      </c>
      <c r="L5" s="99" t="s">
        <v>735</v>
      </c>
      <c r="M5" s="108">
        <v>39.333333333333336</v>
      </c>
      <c r="N5" s="99">
        <v>7</v>
      </c>
      <c r="O5" s="99">
        <v>133</v>
      </c>
      <c r="P5" s="99">
        <v>11</v>
      </c>
      <c r="Q5" s="109">
        <v>12.090909090909092</v>
      </c>
      <c r="R5" s="110">
        <v>4</v>
      </c>
      <c r="S5" s="99">
        <v>32</v>
      </c>
      <c r="T5" s="111">
        <v>21.454545454545453</v>
      </c>
      <c r="U5" s="109">
        <v>3.3813559322033897</v>
      </c>
      <c r="W5" s="81" t="s">
        <v>382</v>
      </c>
      <c r="X5" s="81">
        <v>5</v>
      </c>
      <c r="Y5" s="81">
        <v>1</v>
      </c>
      <c r="AA5" s="113">
        <v>6</v>
      </c>
    </row>
    <row r="6" spans="1:34" ht="12.75">
      <c r="A6" s="99" t="s">
        <v>381</v>
      </c>
      <c r="B6" s="99">
        <v>12</v>
      </c>
      <c r="C6" s="99">
        <v>12</v>
      </c>
      <c r="D6" s="99">
        <v>0</v>
      </c>
      <c r="E6" s="99">
        <v>205</v>
      </c>
      <c r="F6" s="100">
        <v>17.083333333333332</v>
      </c>
      <c r="G6" s="99">
        <v>0</v>
      </c>
      <c r="H6" s="99">
        <v>0</v>
      </c>
      <c r="I6" s="114">
        <v>42</v>
      </c>
      <c r="J6" s="114" t="s">
        <v>574</v>
      </c>
      <c r="L6" s="99" t="s">
        <v>729</v>
      </c>
      <c r="M6" s="108">
        <v>138.16666666666666</v>
      </c>
      <c r="N6" s="99">
        <v>41</v>
      </c>
      <c r="O6" s="99">
        <v>319</v>
      </c>
      <c r="P6" s="99">
        <v>26</v>
      </c>
      <c r="Q6" s="109">
        <v>12.26923076923077</v>
      </c>
      <c r="R6" s="110">
        <v>6</v>
      </c>
      <c r="S6" s="99">
        <v>44</v>
      </c>
      <c r="T6" s="111">
        <v>31.884615384615383</v>
      </c>
      <c r="U6" s="109">
        <v>2.308805790108565</v>
      </c>
      <c r="W6" s="81" t="s">
        <v>689</v>
      </c>
      <c r="X6" s="81">
        <v>6</v>
      </c>
      <c r="AA6" s="113">
        <v>6</v>
      </c>
      <c r="AC6" s="93"/>
      <c r="AD6" s="93" t="s">
        <v>709</v>
      </c>
      <c r="AE6" s="93" t="s">
        <v>73</v>
      </c>
      <c r="AF6" s="93" t="s">
        <v>4</v>
      </c>
      <c r="AG6" s="93" t="s">
        <v>710</v>
      </c>
      <c r="AH6" s="93" t="s">
        <v>23</v>
      </c>
    </row>
    <row r="7" spans="1:34" ht="12.75">
      <c r="A7" s="99" t="s">
        <v>687</v>
      </c>
      <c r="B7" s="99">
        <v>7</v>
      </c>
      <c r="C7" s="99">
        <v>7</v>
      </c>
      <c r="D7" s="99">
        <v>0</v>
      </c>
      <c r="E7" s="99">
        <v>114</v>
      </c>
      <c r="F7" s="100">
        <v>16.285714285714285</v>
      </c>
      <c r="G7" s="99">
        <v>0</v>
      </c>
      <c r="H7" s="99">
        <v>0</v>
      </c>
      <c r="I7" s="99">
        <v>38</v>
      </c>
      <c r="J7" s="99" t="s">
        <v>574</v>
      </c>
      <c r="L7" s="99" t="s">
        <v>544</v>
      </c>
      <c r="M7" s="108">
        <v>86</v>
      </c>
      <c r="N7" s="99">
        <v>20</v>
      </c>
      <c r="O7" s="99">
        <v>262</v>
      </c>
      <c r="P7" s="99">
        <v>16</v>
      </c>
      <c r="Q7" s="109">
        <v>16.375</v>
      </c>
      <c r="R7" s="110">
        <v>4</v>
      </c>
      <c r="S7" s="99">
        <v>43</v>
      </c>
      <c r="T7" s="111">
        <v>32.25</v>
      </c>
      <c r="U7" s="109">
        <v>3.046511627906977</v>
      </c>
      <c r="W7" s="81" t="s">
        <v>752</v>
      </c>
      <c r="X7" s="81">
        <v>3</v>
      </c>
      <c r="Y7" s="81">
        <v>2</v>
      </c>
      <c r="AA7" s="113">
        <v>5</v>
      </c>
      <c r="AC7" s="93" t="s">
        <v>72</v>
      </c>
      <c r="AD7" s="81">
        <v>1419</v>
      </c>
      <c r="AE7" s="81">
        <v>181</v>
      </c>
      <c r="AF7" s="81">
        <v>1600</v>
      </c>
      <c r="AG7" s="81">
        <v>86</v>
      </c>
      <c r="AH7" s="89">
        <v>477</v>
      </c>
    </row>
    <row r="8" spans="1:34" ht="12.75">
      <c r="A8" s="99" t="s">
        <v>750</v>
      </c>
      <c r="B8" s="99">
        <v>13</v>
      </c>
      <c r="C8" s="99">
        <v>12</v>
      </c>
      <c r="D8" s="99">
        <v>2</v>
      </c>
      <c r="E8" s="99">
        <v>140</v>
      </c>
      <c r="F8" s="100">
        <v>14</v>
      </c>
      <c r="G8" s="99">
        <v>0</v>
      </c>
      <c r="H8" s="99">
        <v>0</v>
      </c>
      <c r="I8" s="99">
        <v>48</v>
      </c>
      <c r="J8" s="99" t="s">
        <v>574</v>
      </c>
      <c r="L8" s="87" t="s">
        <v>753</v>
      </c>
      <c r="M8" s="95">
        <v>19</v>
      </c>
      <c r="N8" s="87">
        <v>4</v>
      </c>
      <c r="O8" s="87">
        <v>52</v>
      </c>
      <c r="P8" s="87">
        <v>7</v>
      </c>
      <c r="Q8" s="96">
        <v>7.428571428571429</v>
      </c>
      <c r="R8" s="97">
        <v>3</v>
      </c>
      <c r="S8" s="87">
        <v>15</v>
      </c>
      <c r="T8" s="98">
        <v>16.285714285714285</v>
      </c>
      <c r="U8" s="96">
        <v>2.736842105263158</v>
      </c>
      <c r="W8" s="81" t="s">
        <v>726</v>
      </c>
      <c r="X8" s="81">
        <v>4</v>
      </c>
      <c r="AA8" s="113">
        <v>4</v>
      </c>
      <c r="AC8" s="93" t="s">
        <v>708</v>
      </c>
      <c r="AD8" s="81">
        <v>1400</v>
      </c>
      <c r="AE8" s="81">
        <v>202</v>
      </c>
      <c r="AF8" s="81">
        <v>1602</v>
      </c>
      <c r="AG8" s="81">
        <v>117</v>
      </c>
      <c r="AH8" s="89">
        <v>526.5</v>
      </c>
    </row>
    <row r="9" spans="1:29" ht="12.75">
      <c r="A9" s="99" t="s">
        <v>544</v>
      </c>
      <c r="B9" s="99">
        <v>12</v>
      </c>
      <c r="C9" s="99">
        <v>6</v>
      </c>
      <c r="D9" s="99">
        <v>1</v>
      </c>
      <c r="E9" s="99">
        <v>68</v>
      </c>
      <c r="F9" s="100">
        <v>13.6</v>
      </c>
      <c r="G9" s="99">
        <v>0</v>
      </c>
      <c r="H9" s="99">
        <v>0</v>
      </c>
      <c r="I9" s="99">
        <v>25</v>
      </c>
      <c r="J9" s="99" t="s">
        <v>574</v>
      </c>
      <c r="L9" s="99" t="s">
        <v>33</v>
      </c>
      <c r="M9" s="108">
        <v>34</v>
      </c>
      <c r="N9" s="99">
        <v>13</v>
      </c>
      <c r="O9" s="99">
        <v>49</v>
      </c>
      <c r="P9" s="99">
        <v>6</v>
      </c>
      <c r="Q9" s="109">
        <v>8.166666666666666</v>
      </c>
      <c r="R9" s="110">
        <v>3</v>
      </c>
      <c r="S9" s="99">
        <v>19</v>
      </c>
      <c r="T9" s="111">
        <v>34</v>
      </c>
      <c r="U9" s="109">
        <v>1.4411764705882353</v>
      </c>
      <c r="W9" s="81" t="s">
        <v>381</v>
      </c>
      <c r="X9" s="81">
        <v>4</v>
      </c>
      <c r="AA9" s="113">
        <v>4</v>
      </c>
      <c r="AC9" s="93"/>
    </row>
    <row r="10" spans="1:34" ht="12.75">
      <c r="A10" s="81" t="s">
        <v>752</v>
      </c>
      <c r="B10" s="81">
        <v>6</v>
      </c>
      <c r="C10" s="81">
        <v>6</v>
      </c>
      <c r="D10" s="81">
        <v>1</v>
      </c>
      <c r="E10" s="81">
        <v>52</v>
      </c>
      <c r="F10" s="86">
        <v>10.4</v>
      </c>
      <c r="G10" s="81">
        <v>0</v>
      </c>
      <c r="H10" s="81">
        <v>0</v>
      </c>
      <c r="I10" s="81">
        <v>18</v>
      </c>
      <c r="J10" s="81" t="s">
        <v>701</v>
      </c>
      <c r="L10" s="99" t="s">
        <v>382</v>
      </c>
      <c r="M10" s="108">
        <v>50</v>
      </c>
      <c r="N10" s="99">
        <v>7</v>
      </c>
      <c r="O10" s="99">
        <v>187</v>
      </c>
      <c r="P10" s="99">
        <v>5</v>
      </c>
      <c r="Q10" s="109">
        <v>37.4</v>
      </c>
      <c r="R10" s="110">
        <v>2</v>
      </c>
      <c r="S10" s="99">
        <v>11</v>
      </c>
      <c r="T10" s="111">
        <v>60</v>
      </c>
      <c r="U10" s="109">
        <v>3.74</v>
      </c>
      <c r="W10" s="81" t="s">
        <v>749</v>
      </c>
      <c r="X10" s="81">
        <v>3</v>
      </c>
      <c r="AA10" s="113">
        <v>3</v>
      </c>
      <c r="AC10" s="93"/>
      <c r="AD10" s="93" t="s">
        <v>711</v>
      </c>
      <c r="AE10" s="93"/>
      <c r="AF10" s="93" t="s">
        <v>712</v>
      </c>
      <c r="AG10" s="93"/>
      <c r="AH10" s="93" t="s">
        <v>713</v>
      </c>
    </row>
    <row r="11" spans="1:34" ht="12.75">
      <c r="A11" s="81" t="s">
        <v>751</v>
      </c>
      <c r="B11" s="81">
        <v>5</v>
      </c>
      <c r="C11" s="81">
        <v>5</v>
      </c>
      <c r="D11" s="81">
        <v>0</v>
      </c>
      <c r="E11" s="81">
        <v>52</v>
      </c>
      <c r="F11" s="86">
        <v>10.4</v>
      </c>
      <c r="G11" s="81">
        <v>0</v>
      </c>
      <c r="H11" s="81">
        <v>0</v>
      </c>
      <c r="I11" s="81">
        <v>17</v>
      </c>
      <c r="J11" s="81" t="s">
        <v>574</v>
      </c>
      <c r="L11" s="99" t="s">
        <v>94</v>
      </c>
      <c r="M11" s="108">
        <v>4</v>
      </c>
      <c r="N11" s="99">
        <v>1</v>
      </c>
      <c r="O11" s="99">
        <v>7</v>
      </c>
      <c r="P11" s="99">
        <v>4</v>
      </c>
      <c r="Q11" s="109">
        <v>1.75</v>
      </c>
      <c r="R11" s="110">
        <v>4</v>
      </c>
      <c r="S11" s="99">
        <v>7</v>
      </c>
      <c r="T11" s="111">
        <v>6</v>
      </c>
      <c r="U11" s="109">
        <v>1.75</v>
      </c>
      <c r="W11" s="81" t="s">
        <v>728</v>
      </c>
      <c r="X11" s="81">
        <v>3</v>
      </c>
      <c r="AA11" s="113">
        <v>3</v>
      </c>
      <c r="AC11" s="93" t="s">
        <v>72</v>
      </c>
      <c r="AD11" s="85">
        <v>3.3542976939203353</v>
      </c>
      <c r="AF11" s="85">
        <v>18.6046511627907</v>
      </c>
      <c r="AH11" s="92">
        <v>5.546511627906977</v>
      </c>
    </row>
    <row r="12" spans="1:34" ht="12.75">
      <c r="A12" s="102" t="s">
        <v>91</v>
      </c>
      <c r="B12" s="102">
        <v>5</v>
      </c>
      <c r="C12" s="102">
        <v>5</v>
      </c>
      <c r="D12" s="102">
        <v>0</v>
      </c>
      <c r="E12" s="102">
        <v>41</v>
      </c>
      <c r="F12" s="103">
        <v>8.2</v>
      </c>
      <c r="G12" s="102">
        <v>0</v>
      </c>
      <c r="H12" s="102">
        <v>0</v>
      </c>
      <c r="I12" s="102">
        <v>17</v>
      </c>
      <c r="J12" s="102" t="s">
        <v>574</v>
      </c>
      <c r="L12" s="99" t="s">
        <v>728</v>
      </c>
      <c r="M12" s="108">
        <v>13</v>
      </c>
      <c r="N12" s="99">
        <v>5</v>
      </c>
      <c r="O12" s="99">
        <v>29</v>
      </c>
      <c r="P12" s="99">
        <v>3</v>
      </c>
      <c r="Q12" s="109">
        <v>9.666666666666666</v>
      </c>
      <c r="R12" s="110">
        <v>2</v>
      </c>
      <c r="S12" s="99">
        <v>28</v>
      </c>
      <c r="T12" s="111">
        <v>26</v>
      </c>
      <c r="U12" s="109">
        <v>2.230769230769231</v>
      </c>
      <c r="W12" s="99" t="s">
        <v>743</v>
      </c>
      <c r="X12" s="99">
        <v>2</v>
      </c>
      <c r="AA12" s="113">
        <v>2</v>
      </c>
      <c r="AC12" s="93" t="s">
        <v>708</v>
      </c>
      <c r="AD12" s="81">
        <v>3.0427350427350426</v>
      </c>
      <c r="AF12" s="85">
        <v>13.692307692307692</v>
      </c>
      <c r="AH12" s="92">
        <v>4.5</v>
      </c>
    </row>
    <row r="13" spans="1:27" ht="12.75">
      <c r="A13" s="99" t="s">
        <v>749</v>
      </c>
      <c r="B13" s="99">
        <v>5</v>
      </c>
      <c r="C13" s="99">
        <v>5</v>
      </c>
      <c r="D13" s="99">
        <v>1</v>
      </c>
      <c r="E13" s="99">
        <v>189</v>
      </c>
      <c r="F13" s="100">
        <v>47.25</v>
      </c>
      <c r="G13" s="99">
        <v>2</v>
      </c>
      <c r="H13" s="99">
        <v>0</v>
      </c>
      <c r="I13" s="99">
        <v>67</v>
      </c>
      <c r="J13" s="99" t="s">
        <v>701</v>
      </c>
      <c r="L13" s="81" t="s">
        <v>750</v>
      </c>
      <c r="M13" s="108">
        <v>1.3333333333333333</v>
      </c>
      <c r="N13" s="99"/>
      <c r="O13" s="99">
        <v>8</v>
      </c>
      <c r="P13" s="99"/>
      <c r="Q13" s="109" t="s">
        <v>574</v>
      </c>
      <c r="R13" s="110">
        <v>0</v>
      </c>
      <c r="S13" s="99">
        <v>8</v>
      </c>
      <c r="T13" s="111" t="s">
        <v>574</v>
      </c>
      <c r="U13" s="109">
        <v>6</v>
      </c>
      <c r="W13" s="81" t="s">
        <v>544</v>
      </c>
      <c r="X13" s="81">
        <v>2</v>
      </c>
      <c r="AA13" s="113">
        <v>2</v>
      </c>
    </row>
    <row r="14" spans="1:27" ht="12.75">
      <c r="A14" s="99" t="s">
        <v>382</v>
      </c>
      <c r="B14" s="99">
        <v>11</v>
      </c>
      <c r="C14" s="99">
        <v>4</v>
      </c>
      <c r="D14" s="99">
        <v>3</v>
      </c>
      <c r="E14" s="99">
        <v>91</v>
      </c>
      <c r="F14" s="100">
        <v>91</v>
      </c>
      <c r="G14" s="99">
        <v>0</v>
      </c>
      <c r="H14" s="99">
        <v>0</v>
      </c>
      <c r="I14" s="99">
        <v>48</v>
      </c>
      <c r="J14" s="99" t="s">
        <v>701</v>
      </c>
      <c r="L14" s="81" t="s">
        <v>756</v>
      </c>
      <c r="M14" s="108">
        <v>10</v>
      </c>
      <c r="N14" s="99">
        <v>2</v>
      </c>
      <c r="O14" s="99">
        <v>25</v>
      </c>
      <c r="P14" s="99"/>
      <c r="Q14" s="109" t="s">
        <v>574</v>
      </c>
      <c r="R14" s="110">
        <v>0</v>
      </c>
      <c r="S14" s="99">
        <v>11</v>
      </c>
      <c r="T14" s="111" t="s">
        <v>574</v>
      </c>
      <c r="U14" s="109">
        <v>2.5</v>
      </c>
      <c r="W14" s="81" t="s">
        <v>687</v>
      </c>
      <c r="X14" s="81">
        <v>2</v>
      </c>
      <c r="AA14" s="113">
        <v>2</v>
      </c>
    </row>
    <row r="15" spans="1:27" ht="12.75">
      <c r="A15" s="99" t="s">
        <v>558</v>
      </c>
      <c r="B15" s="99">
        <v>7</v>
      </c>
      <c r="C15" s="99">
        <v>6</v>
      </c>
      <c r="D15" s="99">
        <v>4</v>
      </c>
      <c r="E15" s="99">
        <v>70</v>
      </c>
      <c r="F15" s="100">
        <v>35</v>
      </c>
      <c r="G15" s="99">
        <v>0</v>
      </c>
      <c r="H15" s="99">
        <v>0</v>
      </c>
      <c r="I15" s="99">
        <v>26</v>
      </c>
      <c r="J15" s="99" t="s">
        <v>701</v>
      </c>
      <c r="W15" s="81" t="s">
        <v>754</v>
      </c>
      <c r="X15" s="81">
        <v>1</v>
      </c>
      <c r="AA15" s="113">
        <v>1</v>
      </c>
    </row>
    <row r="16" spans="1:27" ht="12.75">
      <c r="A16" s="81" t="s">
        <v>729</v>
      </c>
      <c r="B16" s="81">
        <v>9</v>
      </c>
      <c r="C16" s="81">
        <v>4</v>
      </c>
      <c r="D16" s="81">
        <v>0</v>
      </c>
      <c r="E16" s="81">
        <v>57</v>
      </c>
      <c r="F16" s="86">
        <v>14.25</v>
      </c>
      <c r="G16" s="81">
        <v>0</v>
      </c>
      <c r="H16" s="81">
        <v>0</v>
      </c>
      <c r="I16" s="81">
        <v>28</v>
      </c>
      <c r="J16" s="81" t="s">
        <v>574</v>
      </c>
      <c r="L16" s="94" t="s">
        <v>62</v>
      </c>
      <c r="W16" s="81" t="s">
        <v>753</v>
      </c>
      <c r="X16" s="81">
        <v>1</v>
      </c>
      <c r="AA16" s="113">
        <v>1</v>
      </c>
    </row>
    <row r="17" spans="1:27" ht="12.75">
      <c r="A17" s="81" t="s">
        <v>753</v>
      </c>
      <c r="B17" s="81">
        <v>3</v>
      </c>
      <c r="C17" s="81">
        <v>2</v>
      </c>
      <c r="D17" s="81">
        <v>1</v>
      </c>
      <c r="E17" s="81">
        <v>39</v>
      </c>
      <c r="F17" s="86">
        <v>39</v>
      </c>
      <c r="G17" s="81">
        <v>0</v>
      </c>
      <c r="H17" s="81">
        <v>0</v>
      </c>
      <c r="I17" s="81">
        <v>39</v>
      </c>
      <c r="J17" s="81" t="s">
        <v>701</v>
      </c>
      <c r="W17" s="81" t="s">
        <v>33</v>
      </c>
      <c r="X17" s="81">
        <v>1</v>
      </c>
      <c r="AA17" s="113">
        <v>1</v>
      </c>
    </row>
    <row r="18" spans="1:27" ht="12.75">
      <c r="A18" s="81" t="s">
        <v>685</v>
      </c>
      <c r="B18" s="81">
        <v>1</v>
      </c>
      <c r="C18" s="81">
        <v>1</v>
      </c>
      <c r="D18" s="81">
        <v>0</v>
      </c>
      <c r="E18" s="81">
        <v>19</v>
      </c>
      <c r="F18" s="86">
        <v>19</v>
      </c>
      <c r="G18" s="81">
        <v>0</v>
      </c>
      <c r="H18" s="81">
        <v>0</v>
      </c>
      <c r="I18" s="81">
        <v>19</v>
      </c>
      <c r="J18" s="99" t="s">
        <v>574</v>
      </c>
      <c r="W18" s="81" t="s">
        <v>91</v>
      </c>
      <c r="X18" s="81">
        <v>1</v>
      </c>
      <c r="AA18" s="113">
        <v>1</v>
      </c>
    </row>
    <row r="19" spans="1:27" ht="12.75">
      <c r="A19" s="99" t="s">
        <v>297</v>
      </c>
      <c r="B19" s="99">
        <v>1</v>
      </c>
      <c r="C19" s="99">
        <v>1</v>
      </c>
      <c r="D19" s="99">
        <v>0</v>
      </c>
      <c r="E19" s="99">
        <v>18</v>
      </c>
      <c r="F19" s="100">
        <v>18</v>
      </c>
      <c r="G19" s="99">
        <v>0</v>
      </c>
      <c r="H19" s="99">
        <v>0</v>
      </c>
      <c r="I19" s="99">
        <v>18</v>
      </c>
      <c r="J19" s="99" t="s">
        <v>574</v>
      </c>
      <c r="W19" s="81" t="s">
        <v>756</v>
      </c>
      <c r="X19" s="81">
        <v>1</v>
      </c>
      <c r="AA19" s="113">
        <v>1</v>
      </c>
    </row>
    <row r="20" spans="1:27" ht="12.75">
      <c r="A20" s="81" t="s">
        <v>689</v>
      </c>
      <c r="B20" s="81">
        <v>8</v>
      </c>
      <c r="C20" s="81">
        <v>4</v>
      </c>
      <c r="D20" s="81">
        <v>2</v>
      </c>
      <c r="E20" s="81">
        <v>11</v>
      </c>
      <c r="F20" s="86">
        <v>5.5</v>
      </c>
      <c r="G20" s="81">
        <v>0</v>
      </c>
      <c r="H20" s="81">
        <v>0</v>
      </c>
      <c r="I20" s="81">
        <v>8</v>
      </c>
      <c r="J20" s="81" t="s">
        <v>701</v>
      </c>
      <c r="W20" s="81" t="s">
        <v>725</v>
      </c>
      <c r="X20" s="81">
        <v>1</v>
      </c>
      <c r="AA20" s="81">
        <v>1</v>
      </c>
    </row>
    <row r="21" spans="1:27" ht="12.75">
      <c r="A21" s="81" t="s">
        <v>754</v>
      </c>
      <c r="B21" s="81">
        <v>2</v>
      </c>
      <c r="C21" s="81">
        <v>2</v>
      </c>
      <c r="D21" s="81">
        <v>1</v>
      </c>
      <c r="E21" s="81">
        <v>6</v>
      </c>
      <c r="F21" s="86">
        <v>6</v>
      </c>
      <c r="G21" s="81">
        <v>0</v>
      </c>
      <c r="H21" s="81">
        <v>0</v>
      </c>
      <c r="I21" s="81">
        <v>4</v>
      </c>
      <c r="J21" s="81" t="s">
        <v>701</v>
      </c>
      <c r="W21" s="81" t="s">
        <v>750</v>
      </c>
      <c r="X21" s="81">
        <v>1</v>
      </c>
      <c r="AA21" s="81">
        <v>1</v>
      </c>
    </row>
    <row r="22" spans="1:27" ht="12.75">
      <c r="A22" s="81" t="s">
        <v>735</v>
      </c>
      <c r="B22" s="81">
        <v>11</v>
      </c>
      <c r="C22" s="81">
        <v>3</v>
      </c>
      <c r="D22" s="81">
        <v>3</v>
      </c>
      <c r="E22" s="81">
        <v>5</v>
      </c>
      <c r="F22" s="86" t="s">
        <v>702</v>
      </c>
      <c r="G22" s="81">
        <v>0</v>
      </c>
      <c r="H22" s="81">
        <v>0</v>
      </c>
      <c r="I22" s="81">
        <v>4</v>
      </c>
      <c r="J22" s="81" t="s">
        <v>701</v>
      </c>
      <c r="W22" s="81" t="s">
        <v>297</v>
      </c>
      <c r="Z22" s="81">
        <v>1</v>
      </c>
      <c r="AA22" s="81">
        <v>1</v>
      </c>
    </row>
    <row r="23" spans="1:10" ht="12.75">
      <c r="A23" s="81" t="s">
        <v>732</v>
      </c>
      <c r="B23" s="81">
        <v>2</v>
      </c>
      <c r="C23" s="81">
        <v>2</v>
      </c>
      <c r="D23" s="81">
        <v>1</v>
      </c>
      <c r="E23" s="81">
        <v>2</v>
      </c>
      <c r="F23" s="86">
        <v>2</v>
      </c>
      <c r="G23" s="81">
        <v>0</v>
      </c>
      <c r="H23" s="81">
        <v>0</v>
      </c>
      <c r="I23" s="81">
        <v>2</v>
      </c>
      <c r="J23" s="81" t="s">
        <v>574</v>
      </c>
    </row>
    <row r="24" spans="1:10" ht="12.75">
      <c r="A24" s="99" t="s">
        <v>728</v>
      </c>
      <c r="B24" s="99">
        <v>2</v>
      </c>
      <c r="C24" s="99">
        <v>1</v>
      </c>
      <c r="D24" s="99">
        <v>0</v>
      </c>
      <c r="E24" s="99">
        <v>2</v>
      </c>
      <c r="F24" s="100">
        <v>2</v>
      </c>
      <c r="G24" s="99">
        <v>0</v>
      </c>
      <c r="H24" s="99">
        <v>0</v>
      </c>
      <c r="I24" s="99">
        <v>2</v>
      </c>
      <c r="J24" s="81" t="s">
        <v>574</v>
      </c>
    </row>
    <row r="25" spans="1:10" ht="12.75">
      <c r="A25" s="81" t="s">
        <v>755</v>
      </c>
      <c r="B25" s="81">
        <v>1</v>
      </c>
      <c r="C25" s="81">
        <v>1</v>
      </c>
      <c r="D25" s="81">
        <v>0</v>
      </c>
      <c r="E25" s="81">
        <v>0</v>
      </c>
      <c r="F25" s="86">
        <v>0</v>
      </c>
      <c r="G25" s="81">
        <v>0</v>
      </c>
      <c r="H25" s="81">
        <v>0</v>
      </c>
      <c r="I25" s="81">
        <v>0</v>
      </c>
      <c r="J25" s="81" t="s">
        <v>574</v>
      </c>
    </row>
    <row r="26" spans="1:10" ht="12.75">
      <c r="A26" s="81" t="s">
        <v>756</v>
      </c>
      <c r="B26" s="81">
        <v>2</v>
      </c>
      <c r="C26" s="81">
        <v>1</v>
      </c>
      <c r="D26" s="81">
        <v>0</v>
      </c>
      <c r="E26" s="81">
        <v>0</v>
      </c>
      <c r="F26" s="86">
        <v>0</v>
      </c>
      <c r="G26" s="81">
        <v>0</v>
      </c>
      <c r="H26" s="81">
        <v>0</v>
      </c>
      <c r="I26" s="81">
        <v>0</v>
      </c>
      <c r="J26" s="81" t="s">
        <v>574</v>
      </c>
    </row>
    <row r="27" spans="1:10" ht="12.75">
      <c r="A27" s="81" t="s">
        <v>303</v>
      </c>
      <c r="B27" s="81">
        <v>1</v>
      </c>
      <c r="C27" s="81">
        <v>1</v>
      </c>
      <c r="D27" s="81">
        <v>0</v>
      </c>
      <c r="E27" s="81">
        <v>0</v>
      </c>
      <c r="F27" s="86">
        <v>0</v>
      </c>
      <c r="G27" s="81">
        <v>0</v>
      </c>
      <c r="H27" s="81">
        <v>0</v>
      </c>
      <c r="I27" s="81">
        <v>0</v>
      </c>
      <c r="J27" s="99" t="s">
        <v>574</v>
      </c>
    </row>
    <row r="28" spans="1:10" ht="12.75">
      <c r="A28" s="81" t="s">
        <v>725</v>
      </c>
      <c r="B28" s="81">
        <v>1</v>
      </c>
      <c r="C28" s="81">
        <v>1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 t="s">
        <v>574</v>
      </c>
    </row>
    <row r="29" spans="1:10" ht="12.75">
      <c r="A29" s="81" t="s">
        <v>33</v>
      </c>
      <c r="B29" s="81">
        <v>3</v>
      </c>
      <c r="C29" s="81">
        <v>0</v>
      </c>
      <c r="D29" s="81">
        <v>0</v>
      </c>
      <c r="F29" s="86" t="s">
        <v>702</v>
      </c>
      <c r="G29" s="81">
        <v>0</v>
      </c>
      <c r="H29" s="81">
        <v>0</v>
      </c>
      <c r="I29" s="81">
        <v>0</v>
      </c>
      <c r="J29" s="81" t="s">
        <v>574</v>
      </c>
    </row>
    <row r="30" spans="1:10" ht="12.75">
      <c r="A30" s="81" t="s">
        <v>94</v>
      </c>
      <c r="B30" s="81">
        <v>1</v>
      </c>
      <c r="C30" s="81">
        <v>0</v>
      </c>
      <c r="D30" s="81">
        <v>0</v>
      </c>
      <c r="F30" s="81" t="s">
        <v>702</v>
      </c>
      <c r="G30" s="81">
        <v>0</v>
      </c>
      <c r="H30" s="81">
        <v>0</v>
      </c>
      <c r="I30" s="81">
        <v>0</v>
      </c>
      <c r="J30" s="81" t="s">
        <v>574</v>
      </c>
    </row>
    <row r="32" spans="1:9" ht="12.75">
      <c r="A32" s="126" t="s">
        <v>620</v>
      </c>
      <c r="B32" s="126"/>
      <c r="C32" s="126"/>
      <c r="D32" s="126"/>
      <c r="E32" s="126"/>
      <c r="F32" s="126"/>
      <c r="G32" s="126"/>
      <c r="H32" s="126"/>
      <c r="I32" s="126"/>
    </row>
  </sheetData>
  <mergeCells count="1">
    <mergeCell ref="A32:I3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H28"/>
  <sheetViews>
    <sheetView workbookViewId="0" topLeftCell="A1">
      <selection activeCell="N47" sqref="N47"/>
    </sheetView>
  </sheetViews>
  <sheetFormatPr defaultColWidth="9.140625" defaultRowHeight="12.75"/>
  <cols>
    <col min="1" max="1" width="10.8515625" style="81" bestFit="1" customWidth="1"/>
    <col min="2" max="3" width="3.00390625" style="81" bestFit="1" customWidth="1"/>
    <col min="4" max="4" width="3.57421875" style="81" bestFit="1" customWidth="1"/>
    <col min="5" max="5" width="4.00390625" style="81" bestFit="1" customWidth="1"/>
    <col min="6" max="6" width="5.421875" style="81" bestFit="1" customWidth="1"/>
    <col min="7" max="7" width="3.00390625" style="81" bestFit="1" customWidth="1"/>
    <col min="8" max="9" width="4.00390625" style="81" bestFit="1" customWidth="1"/>
    <col min="10" max="10" width="1.8515625" style="81" bestFit="1" customWidth="1"/>
    <col min="11" max="11" width="4.28125" style="81" customWidth="1"/>
    <col min="12" max="12" width="9.421875" style="81" bestFit="1" customWidth="1"/>
    <col min="13" max="13" width="7.140625" style="81" bestFit="1" customWidth="1"/>
    <col min="14" max="14" width="3.00390625" style="81" bestFit="1" customWidth="1"/>
    <col min="15" max="15" width="4.00390625" style="81" bestFit="1" customWidth="1"/>
    <col min="16" max="16" width="3.00390625" style="81" bestFit="1" customWidth="1"/>
    <col min="17" max="17" width="5.421875" style="81" bestFit="1" customWidth="1"/>
    <col min="18" max="19" width="3.00390625" style="81" customWidth="1"/>
    <col min="20" max="20" width="4.7109375" style="81" bestFit="1" customWidth="1"/>
    <col min="21" max="21" width="4.421875" style="81" bestFit="1" customWidth="1"/>
    <col min="22" max="22" width="4.28125" style="81" customWidth="1"/>
    <col min="23" max="23" width="10.8515625" style="81" bestFit="1" customWidth="1"/>
    <col min="24" max="24" width="3.00390625" style="81" bestFit="1" customWidth="1"/>
    <col min="25" max="25" width="3.28125" style="81" bestFit="1" customWidth="1"/>
    <col min="26" max="26" width="2.00390625" style="81" bestFit="1" customWidth="1"/>
    <col min="27" max="27" width="3.57421875" style="81" bestFit="1" customWidth="1"/>
    <col min="28" max="28" width="4.28125" style="81" customWidth="1"/>
    <col min="29" max="29" width="5.28125" style="81" bestFit="1" customWidth="1"/>
    <col min="30" max="30" width="5.140625" style="81" bestFit="1" customWidth="1"/>
    <col min="31" max="31" width="4.57421875" style="81" bestFit="1" customWidth="1"/>
    <col min="32" max="32" width="5.7109375" style="81" customWidth="1"/>
    <col min="33" max="33" width="7.00390625" style="81" customWidth="1"/>
    <col min="34" max="34" width="8.57421875" style="81" customWidth="1"/>
    <col min="35" max="16384" width="9.140625" style="81" customWidth="1"/>
  </cols>
  <sheetData>
    <row r="1" ht="74.25" customHeight="1">
      <c r="H1" s="101" t="s">
        <v>730</v>
      </c>
    </row>
    <row r="2" spans="1:34" ht="12.7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61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 t="s">
        <v>692</v>
      </c>
      <c r="X2" s="82"/>
      <c r="Y2" s="82"/>
      <c r="Z2" s="82"/>
      <c r="AA2" s="82"/>
      <c r="AB2" s="82"/>
      <c r="AC2" s="82" t="s">
        <v>707</v>
      </c>
      <c r="AD2" s="82"/>
      <c r="AE2" s="82"/>
      <c r="AF2" s="82"/>
      <c r="AG2" s="82"/>
      <c r="AH2" s="82"/>
    </row>
    <row r="3" spans="1:33" ht="12.75">
      <c r="A3" s="91" t="s">
        <v>682</v>
      </c>
      <c r="B3" s="83" t="s">
        <v>1</v>
      </c>
      <c r="C3" s="83" t="s">
        <v>2</v>
      </c>
      <c r="D3" s="83" t="s">
        <v>3</v>
      </c>
      <c r="E3" s="83" t="s">
        <v>683</v>
      </c>
      <c r="F3" s="83" t="s">
        <v>684</v>
      </c>
      <c r="G3" s="83">
        <v>50</v>
      </c>
      <c r="H3" s="83">
        <v>100</v>
      </c>
      <c r="J3" s="83" t="s">
        <v>5</v>
      </c>
      <c r="K3" s="83"/>
      <c r="L3" s="91" t="s">
        <v>682</v>
      </c>
      <c r="M3" s="83" t="s">
        <v>693</v>
      </c>
      <c r="N3" s="83" t="s">
        <v>1</v>
      </c>
      <c r="O3" s="83" t="s">
        <v>683</v>
      </c>
      <c r="P3" s="83" t="s">
        <v>694</v>
      </c>
      <c r="Q3" s="83" t="s">
        <v>684</v>
      </c>
      <c r="S3" s="83" t="s">
        <v>26</v>
      </c>
      <c r="T3" s="83" t="s">
        <v>695</v>
      </c>
      <c r="U3" s="83" t="s">
        <v>696</v>
      </c>
      <c r="V3" s="83"/>
      <c r="W3" s="91" t="s">
        <v>682</v>
      </c>
      <c r="X3" s="91" t="s">
        <v>697</v>
      </c>
      <c r="Y3" s="91" t="s">
        <v>698</v>
      </c>
      <c r="Z3" s="91" t="s">
        <v>699</v>
      </c>
      <c r="AA3" s="91" t="s">
        <v>700</v>
      </c>
      <c r="AB3" s="91"/>
      <c r="AC3" s="91" t="s">
        <v>703</v>
      </c>
      <c r="AD3" s="91" t="s">
        <v>704</v>
      </c>
      <c r="AE3" s="91" t="s">
        <v>705</v>
      </c>
      <c r="AF3" s="91" t="s">
        <v>706</v>
      </c>
      <c r="AG3" s="91"/>
    </row>
    <row r="4" spans="1:32" ht="12.75">
      <c r="A4" s="81" t="s">
        <v>106</v>
      </c>
      <c r="B4" s="81">
        <v>14</v>
      </c>
      <c r="C4" s="81">
        <v>12</v>
      </c>
      <c r="D4" s="81">
        <v>2</v>
      </c>
      <c r="E4" s="81">
        <v>415</v>
      </c>
      <c r="F4" s="86">
        <v>41.5</v>
      </c>
      <c r="G4" s="81">
        <v>2</v>
      </c>
      <c r="H4" s="81">
        <v>1</v>
      </c>
      <c r="I4" s="81">
        <v>127</v>
      </c>
      <c r="J4" s="81" t="s">
        <v>701</v>
      </c>
      <c r="L4" s="81" t="s">
        <v>94</v>
      </c>
      <c r="M4" s="89">
        <v>209.16666666666666</v>
      </c>
      <c r="N4" s="81">
        <v>32</v>
      </c>
      <c r="O4" s="81">
        <v>640</v>
      </c>
      <c r="P4" s="81">
        <v>37</v>
      </c>
      <c r="Q4" s="85">
        <v>17.2972972972973</v>
      </c>
      <c r="R4" s="90">
        <v>6</v>
      </c>
      <c r="S4" s="81">
        <v>51</v>
      </c>
      <c r="T4" s="84">
        <v>33.91891891891892</v>
      </c>
      <c r="U4" s="85">
        <v>3.0597609561752988</v>
      </c>
      <c r="W4" s="81" t="s">
        <v>11</v>
      </c>
      <c r="X4" s="81">
        <v>14</v>
      </c>
      <c r="Z4" s="81">
        <v>2</v>
      </c>
      <c r="AA4" s="113">
        <v>16</v>
      </c>
      <c r="AC4" s="81">
        <v>7</v>
      </c>
      <c r="AD4" s="81">
        <v>2</v>
      </c>
      <c r="AE4" s="81">
        <v>7</v>
      </c>
      <c r="AF4" s="81">
        <v>3</v>
      </c>
    </row>
    <row r="5" spans="1:27" ht="12.75">
      <c r="A5" s="81" t="s">
        <v>102</v>
      </c>
      <c r="B5" s="81">
        <v>11</v>
      </c>
      <c r="C5" s="81">
        <v>11</v>
      </c>
      <c r="D5" s="81">
        <v>1</v>
      </c>
      <c r="E5" s="81">
        <v>334</v>
      </c>
      <c r="F5" s="86">
        <v>33.4</v>
      </c>
      <c r="G5" s="81">
        <v>2</v>
      </c>
      <c r="H5" s="81">
        <v>0</v>
      </c>
      <c r="I5" s="81">
        <v>71</v>
      </c>
      <c r="J5" s="81" t="s">
        <v>574</v>
      </c>
      <c r="L5" s="81" t="s">
        <v>542</v>
      </c>
      <c r="M5" s="89">
        <v>93</v>
      </c>
      <c r="N5" s="81">
        <v>8</v>
      </c>
      <c r="O5" s="81">
        <v>384</v>
      </c>
      <c r="P5" s="81">
        <v>20</v>
      </c>
      <c r="Q5" s="85">
        <v>19.2</v>
      </c>
      <c r="R5" s="90">
        <v>6</v>
      </c>
      <c r="S5" s="81">
        <v>20</v>
      </c>
      <c r="T5" s="84">
        <v>27.9</v>
      </c>
      <c r="U5" s="85">
        <v>4.129032258064516</v>
      </c>
      <c r="W5" s="81" t="s">
        <v>94</v>
      </c>
      <c r="X5" s="81">
        <v>12</v>
      </c>
      <c r="AA5" s="113">
        <v>12</v>
      </c>
    </row>
    <row r="6" spans="1:34" ht="12.75">
      <c r="A6" s="81" t="s">
        <v>9</v>
      </c>
      <c r="B6" s="81">
        <v>18</v>
      </c>
      <c r="C6" s="81">
        <v>16</v>
      </c>
      <c r="D6" s="81">
        <v>4</v>
      </c>
      <c r="E6" s="81">
        <v>398</v>
      </c>
      <c r="F6" s="86">
        <v>33.166666666666664</v>
      </c>
      <c r="G6" s="81">
        <v>3</v>
      </c>
      <c r="H6" s="81">
        <v>0</v>
      </c>
      <c r="I6" s="81">
        <v>99</v>
      </c>
      <c r="J6" s="81" t="s">
        <v>574</v>
      </c>
      <c r="L6" s="81" t="s">
        <v>182</v>
      </c>
      <c r="M6" s="89">
        <v>144.5</v>
      </c>
      <c r="N6" s="81">
        <v>19</v>
      </c>
      <c r="O6" s="81">
        <v>558</v>
      </c>
      <c r="P6" s="81">
        <v>27</v>
      </c>
      <c r="Q6" s="85">
        <v>20.666666666666668</v>
      </c>
      <c r="R6" s="90">
        <v>7</v>
      </c>
      <c r="S6" s="81">
        <v>63</v>
      </c>
      <c r="T6" s="84">
        <v>32.111111111111114</v>
      </c>
      <c r="U6" s="85">
        <v>3.86159169550173</v>
      </c>
      <c r="W6" s="81" t="s">
        <v>297</v>
      </c>
      <c r="X6" s="81">
        <v>7</v>
      </c>
      <c r="Y6" s="81">
        <v>2</v>
      </c>
      <c r="AA6" s="113">
        <v>9</v>
      </c>
      <c r="AC6" s="93"/>
      <c r="AD6" s="93" t="s">
        <v>709</v>
      </c>
      <c r="AE6" s="93" t="s">
        <v>73</v>
      </c>
      <c r="AF6" s="93" t="s">
        <v>4</v>
      </c>
      <c r="AG6" s="93" t="s">
        <v>710</v>
      </c>
      <c r="AH6" s="93" t="s">
        <v>23</v>
      </c>
    </row>
    <row r="7" spans="1:34" ht="12.75">
      <c r="A7" s="81" t="s">
        <v>182</v>
      </c>
      <c r="B7" s="81">
        <v>13</v>
      </c>
      <c r="C7" s="81">
        <v>10</v>
      </c>
      <c r="D7" s="81">
        <v>5</v>
      </c>
      <c r="E7" s="81">
        <v>139</v>
      </c>
      <c r="F7" s="86">
        <v>27.8</v>
      </c>
      <c r="G7" s="81">
        <v>0</v>
      </c>
      <c r="H7" s="81">
        <v>0</v>
      </c>
      <c r="I7" s="81">
        <v>32</v>
      </c>
      <c r="J7" s="81" t="s">
        <v>574</v>
      </c>
      <c r="L7" s="99" t="s">
        <v>33</v>
      </c>
      <c r="M7" s="89">
        <v>82.5</v>
      </c>
      <c r="N7" s="99">
        <v>11</v>
      </c>
      <c r="O7" s="99">
        <v>322</v>
      </c>
      <c r="P7" s="99">
        <v>15</v>
      </c>
      <c r="Q7" s="109">
        <v>21.466666666666665</v>
      </c>
      <c r="R7" s="110">
        <v>3</v>
      </c>
      <c r="S7" s="99">
        <v>70</v>
      </c>
      <c r="T7" s="111">
        <v>33</v>
      </c>
      <c r="U7" s="109">
        <v>3.903030303030303</v>
      </c>
      <c r="W7" s="81" t="s">
        <v>106</v>
      </c>
      <c r="X7" s="81">
        <v>6</v>
      </c>
      <c r="AA7" s="113">
        <v>6</v>
      </c>
      <c r="AC7" s="93" t="s">
        <v>72</v>
      </c>
      <c r="AD7" s="81">
        <v>2431</v>
      </c>
      <c r="AE7" s="81">
        <v>205</v>
      </c>
      <c r="AF7" s="81">
        <v>2641</v>
      </c>
      <c r="AG7" s="81">
        <v>103</v>
      </c>
      <c r="AH7" s="89">
        <v>675.6666666666666</v>
      </c>
    </row>
    <row r="8" spans="1:34" ht="12.75">
      <c r="A8" s="81" t="s">
        <v>94</v>
      </c>
      <c r="B8" s="81">
        <v>17</v>
      </c>
      <c r="C8" s="81">
        <v>12</v>
      </c>
      <c r="D8" s="81">
        <v>2</v>
      </c>
      <c r="E8" s="81">
        <v>236</v>
      </c>
      <c r="F8" s="86">
        <v>23.6</v>
      </c>
      <c r="G8" s="81">
        <v>1</v>
      </c>
      <c r="H8" s="81">
        <v>0</v>
      </c>
      <c r="I8" s="81">
        <v>57</v>
      </c>
      <c r="J8" s="81" t="s">
        <v>701</v>
      </c>
      <c r="L8" s="99" t="s">
        <v>43</v>
      </c>
      <c r="M8" s="104">
        <v>91</v>
      </c>
      <c r="N8" s="99">
        <v>12</v>
      </c>
      <c r="O8" s="99">
        <v>366</v>
      </c>
      <c r="P8" s="99">
        <v>17</v>
      </c>
      <c r="Q8" s="109">
        <v>21.529411764705884</v>
      </c>
      <c r="R8" s="110">
        <v>6</v>
      </c>
      <c r="S8" s="99">
        <v>51</v>
      </c>
      <c r="T8" s="111">
        <v>32.11764705882353</v>
      </c>
      <c r="U8" s="109">
        <v>4.021978021978022</v>
      </c>
      <c r="W8" s="81" t="s">
        <v>9</v>
      </c>
      <c r="X8" s="81">
        <v>5</v>
      </c>
      <c r="AA8" s="113">
        <v>5</v>
      </c>
      <c r="AC8" s="93" t="s">
        <v>708</v>
      </c>
      <c r="AD8" s="81">
        <v>2455</v>
      </c>
      <c r="AE8" s="81">
        <v>237</v>
      </c>
      <c r="AF8" s="81">
        <v>2692</v>
      </c>
      <c r="AG8" s="81">
        <v>120</v>
      </c>
      <c r="AH8" s="89">
        <v>669.6666666666666</v>
      </c>
    </row>
    <row r="9" spans="1:29" ht="12.75">
      <c r="A9" s="81" t="s">
        <v>11</v>
      </c>
      <c r="B9" s="81">
        <v>17</v>
      </c>
      <c r="C9" s="81">
        <v>8</v>
      </c>
      <c r="D9" s="81">
        <v>3</v>
      </c>
      <c r="E9" s="81">
        <v>97</v>
      </c>
      <c r="F9" s="86">
        <v>19.4</v>
      </c>
      <c r="G9" s="81">
        <v>0</v>
      </c>
      <c r="H9" s="81">
        <v>0</v>
      </c>
      <c r="I9" s="81">
        <v>26</v>
      </c>
      <c r="J9" s="81" t="s">
        <v>701</v>
      </c>
      <c r="L9" s="87" t="s">
        <v>488</v>
      </c>
      <c r="M9" s="89">
        <v>20.333333333333332</v>
      </c>
      <c r="N9" s="87">
        <v>1</v>
      </c>
      <c r="O9" s="87">
        <v>99</v>
      </c>
      <c r="P9" s="87">
        <v>3</v>
      </c>
      <c r="Q9" s="96">
        <v>33</v>
      </c>
      <c r="R9" s="97">
        <v>2</v>
      </c>
      <c r="S9" s="87">
        <v>71</v>
      </c>
      <c r="T9" s="98">
        <v>40.666666666666664</v>
      </c>
      <c r="U9" s="96">
        <v>4.868852459016393</v>
      </c>
      <c r="W9" s="81" t="s">
        <v>725</v>
      </c>
      <c r="X9" s="81">
        <v>3</v>
      </c>
      <c r="AA9" s="113">
        <v>3</v>
      </c>
      <c r="AC9" s="93"/>
    </row>
    <row r="10" spans="1:34" ht="12.75">
      <c r="A10" s="81" t="s">
        <v>725</v>
      </c>
      <c r="B10" s="81">
        <v>15</v>
      </c>
      <c r="C10" s="81">
        <v>14</v>
      </c>
      <c r="D10" s="81">
        <v>1</v>
      </c>
      <c r="E10" s="81">
        <v>235</v>
      </c>
      <c r="F10" s="86">
        <v>18.076923076923077</v>
      </c>
      <c r="G10" s="81">
        <v>1</v>
      </c>
      <c r="H10" s="81">
        <v>0</v>
      </c>
      <c r="I10" s="81">
        <v>82</v>
      </c>
      <c r="J10" s="81" t="s">
        <v>574</v>
      </c>
      <c r="L10" s="81" t="s">
        <v>726</v>
      </c>
      <c r="M10" s="89">
        <v>11</v>
      </c>
      <c r="N10" s="81">
        <v>1</v>
      </c>
      <c r="O10" s="81">
        <v>50</v>
      </c>
      <c r="P10" s="81">
        <v>1</v>
      </c>
      <c r="Q10" s="85">
        <v>50</v>
      </c>
      <c r="R10" s="90">
        <v>1</v>
      </c>
      <c r="S10" s="81">
        <v>40</v>
      </c>
      <c r="T10" s="84">
        <v>66</v>
      </c>
      <c r="U10" s="85">
        <v>4.545454545454546</v>
      </c>
      <c r="W10" s="81" t="s">
        <v>542</v>
      </c>
      <c r="X10" s="81">
        <v>3</v>
      </c>
      <c r="AA10" s="113">
        <v>3</v>
      </c>
      <c r="AC10" s="93"/>
      <c r="AD10" s="93" t="s">
        <v>711</v>
      </c>
      <c r="AE10" s="93"/>
      <c r="AF10" s="93" t="s">
        <v>712</v>
      </c>
      <c r="AG10" s="93"/>
      <c r="AH10" s="93" t="s">
        <v>713</v>
      </c>
    </row>
    <row r="11" spans="1:34" ht="12.75">
      <c r="A11" s="81" t="s">
        <v>297</v>
      </c>
      <c r="B11" s="81">
        <v>17</v>
      </c>
      <c r="C11" s="81">
        <v>16</v>
      </c>
      <c r="D11" s="81">
        <v>0</v>
      </c>
      <c r="E11" s="81">
        <v>289</v>
      </c>
      <c r="F11" s="86">
        <v>18.0625</v>
      </c>
      <c r="G11" s="81">
        <v>0</v>
      </c>
      <c r="H11" s="81">
        <v>0</v>
      </c>
      <c r="I11" s="81">
        <v>42</v>
      </c>
      <c r="J11" s="81" t="s">
        <v>574</v>
      </c>
      <c r="L11" s="81" t="s">
        <v>727</v>
      </c>
      <c r="M11" s="89">
        <v>4</v>
      </c>
      <c r="O11" s="81">
        <v>27</v>
      </c>
      <c r="Q11" s="81" t="s">
        <v>574</v>
      </c>
      <c r="R11" s="90">
        <v>0</v>
      </c>
      <c r="S11" s="81">
        <v>27</v>
      </c>
      <c r="T11" s="81" t="s">
        <v>574</v>
      </c>
      <c r="U11" s="81">
        <v>6.75</v>
      </c>
      <c r="W11" s="81" t="s">
        <v>144</v>
      </c>
      <c r="X11" s="81">
        <v>2</v>
      </c>
      <c r="Y11" s="81">
        <v>1</v>
      </c>
      <c r="AA11" s="113">
        <v>3</v>
      </c>
      <c r="AC11" s="93" t="s">
        <v>72</v>
      </c>
      <c r="AD11" s="81">
        <v>3.908732116428219</v>
      </c>
      <c r="AF11" s="85">
        <v>25.640776699029125</v>
      </c>
      <c r="AH11" s="92">
        <v>6.559870550161812</v>
      </c>
    </row>
    <row r="12" spans="1:34" ht="12.75">
      <c r="A12" s="81" t="s">
        <v>542</v>
      </c>
      <c r="B12" s="81">
        <v>15</v>
      </c>
      <c r="C12" s="81">
        <v>13</v>
      </c>
      <c r="D12" s="81">
        <v>2</v>
      </c>
      <c r="E12" s="81">
        <v>153</v>
      </c>
      <c r="F12" s="86">
        <v>13.909090909090908</v>
      </c>
      <c r="G12" s="81">
        <v>0</v>
      </c>
      <c r="H12" s="81">
        <v>0</v>
      </c>
      <c r="I12" s="81">
        <v>33</v>
      </c>
      <c r="J12" s="81" t="s">
        <v>574</v>
      </c>
      <c r="L12" s="81" t="s">
        <v>685</v>
      </c>
      <c r="M12" s="89">
        <v>5</v>
      </c>
      <c r="O12" s="81">
        <v>15</v>
      </c>
      <c r="Q12" s="81" t="s">
        <v>574</v>
      </c>
      <c r="R12" s="90">
        <v>0</v>
      </c>
      <c r="S12" s="81">
        <v>15</v>
      </c>
      <c r="T12" s="81" t="s">
        <v>574</v>
      </c>
      <c r="U12" s="81">
        <v>3</v>
      </c>
      <c r="W12" s="81" t="s">
        <v>102</v>
      </c>
      <c r="X12" s="81">
        <v>3</v>
      </c>
      <c r="AA12" s="113">
        <v>3</v>
      </c>
      <c r="AC12" s="93" t="s">
        <v>708</v>
      </c>
      <c r="AD12" s="81">
        <v>4.019910403185665</v>
      </c>
      <c r="AF12" s="85">
        <v>22.433333333333334</v>
      </c>
      <c r="AH12" s="92">
        <v>5.580555555555555</v>
      </c>
    </row>
    <row r="13" spans="1:27" ht="12.75">
      <c r="A13" s="81" t="s">
        <v>144</v>
      </c>
      <c r="B13" s="81">
        <v>14</v>
      </c>
      <c r="C13" s="81">
        <v>8</v>
      </c>
      <c r="D13" s="81">
        <v>0</v>
      </c>
      <c r="E13" s="81">
        <v>91</v>
      </c>
      <c r="F13" s="86">
        <v>11.375</v>
      </c>
      <c r="G13" s="81">
        <v>0</v>
      </c>
      <c r="H13" s="81">
        <v>0</v>
      </c>
      <c r="I13" s="81">
        <v>35</v>
      </c>
      <c r="J13" s="81" t="s">
        <v>574</v>
      </c>
      <c r="L13" s="81" t="s">
        <v>106</v>
      </c>
      <c r="M13" s="89">
        <v>1</v>
      </c>
      <c r="O13" s="81">
        <v>3</v>
      </c>
      <c r="Q13" s="81" t="s">
        <v>574</v>
      </c>
      <c r="R13" s="90">
        <v>0</v>
      </c>
      <c r="S13" s="81">
        <v>3</v>
      </c>
      <c r="T13" s="81" t="s">
        <v>574</v>
      </c>
      <c r="U13" s="81">
        <v>3</v>
      </c>
      <c r="W13" s="81" t="s">
        <v>43</v>
      </c>
      <c r="X13" s="81">
        <v>2</v>
      </c>
      <c r="AA13" s="113">
        <v>2</v>
      </c>
    </row>
    <row r="14" spans="1:27" ht="12.75">
      <c r="A14" s="87" t="s">
        <v>33</v>
      </c>
      <c r="B14" s="87">
        <v>15</v>
      </c>
      <c r="C14" s="87">
        <v>7</v>
      </c>
      <c r="D14" s="87">
        <v>3</v>
      </c>
      <c r="E14" s="87">
        <v>52</v>
      </c>
      <c r="F14" s="88">
        <v>13</v>
      </c>
      <c r="G14" s="87">
        <v>0</v>
      </c>
      <c r="H14" s="87">
        <v>0</v>
      </c>
      <c r="I14" s="87">
        <v>18</v>
      </c>
      <c r="J14" s="87" t="s">
        <v>701</v>
      </c>
      <c r="L14" s="81" t="s">
        <v>9</v>
      </c>
      <c r="M14" s="89">
        <v>18.5</v>
      </c>
      <c r="N14" s="81">
        <v>1</v>
      </c>
      <c r="O14" s="81">
        <v>112</v>
      </c>
      <c r="Q14" s="81" t="s">
        <v>574</v>
      </c>
      <c r="R14" s="90">
        <v>0</v>
      </c>
      <c r="S14" s="81">
        <v>7</v>
      </c>
      <c r="T14" s="81" t="s">
        <v>574</v>
      </c>
      <c r="U14" s="81">
        <v>6.054054054054054</v>
      </c>
      <c r="W14" s="81" t="s">
        <v>488</v>
      </c>
      <c r="X14" s="81">
        <v>2</v>
      </c>
      <c r="AA14" s="113">
        <v>2</v>
      </c>
    </row>
    <row r="15" spans="1:27" ht="12.75">
      <c r="A15" s="99" t="s">
        <v>43</v>
      </c>
      <c r="B15" s="99">
        <v>9</v>
      </c>
      <c r="C15" s="99">
        <v>4</v>
      </c>
      <c r="D15" s="99">
        <v>3</v>
      </c>
      <c r="E15" s="99">
        <v>36</v>
      </c>
      <c r="F15" s="100">
        <v>36</v>
      </c>
      <c r="G15" s="99">
        <v>0</v>
      </c>
      <c r="H15" s="99">
        <v>0</v>
      </c>
      <c r="I15" s="99">
        <v>18</v>
      </c>
      <c r="J15" s="99" t="s">
        <v>701</v>
      </c>
      <c r="L15" s="81" t="s">
        <v>297</v>
      </c>
      <c r="M15" s="89">
        <v>14</v>
      </c>
      <c r="O15" s="81">
        <v>66</v>
      </c>
      <c r="Q15" s="81" t="s">
        <v>574</v>
      </c>
      <c r="R15" s="90">
        <v>0</v>
      </c>
      <c r="S15" s="81">
        <v>21</v>
      </c>
      <c r="T15" s="81" t="s">
        <v>574</v>
      </c>
      <c r="U15" s="81">
        <v>4.714285714285714</v>
      </c>
      <c r="W15" s="81" t="s">
        <v>182</v>
      </c>
      <c r="X15" s="81">
        <v>2</v>
      </c>
      <c r="AA15" s="113">
        <v>2</v>
      </c>
    </row>
    <row r="16" spans="1:27" ht="12.75">
      <c r="A16" s="81" t="s">
        <v>685</v>
      </c>
      <c r="B16" s="81">
        <v>3</v>
      </c>
      <c r="C16" s="81">
        <v>2</v>
      </c>
      <c r="D16" s="81">
        <v>0</v>
      </c>
      <c r="E16" s="81">
        <v>15</v>
      </c>
      <c r="F16" s="86">
        <v>7.5</v>
      </c>
      <c r="G16" s="81">
        <v>0</v>
      </c>
      <c r="H16" s="81">
        <v>0</v>
      </c>
      <c r="I16" s="81">
        <v>15</v>
      </c>
      <c r="J16" s="81" t="s">
        <v>574</v>
      </c>
      <c r="L16" s="81" t="s">
        <v>382</v>
      </c>
      <c r="M16" s="89">
        <v>3</v>
      </c>
      <c r="O16" s="81">
        <v>24</v>
      </c>
      <c r="Q16" s="81" t="s">
        <v>574</v>
      </c>
      <c r="R16" s="90">
        <v>0</v>
      </c>
      <c r="S16" s="81">
        <v>24</v>
      </c>
      <c r="T16" s="81" t="s">
        <v>574</v>
      </c>
      <c r="U16" s="81">
        <v>8</v>
      </c>
      <c r="W16" s="81" t="s">
        <v>33</v>
      </c>
      <c r="X16" s="81">
        <v>1</v>
      </c>
      <c r="AA16" s="113">
        <v>1</v>
      </c>
    </row>
    <row r="17" spans="1:27" ht="12.75">
      <c r="A17" s="81" t="s">
        <v>101</v>
      </c>
      <c r="B17" s="81">
        <v>1</v>
      </c>
      <c r="C17" s="81">
        <v>1</v>
      </c>
      <c r="D17" s="81">
        <v>0</v>
      </c>
      <c r="E17" s="81">
        <v>12</v>
      </c>
      <c r="F17" s="86">
        <v>12</v>
      </c>
      <c r="G17" s="81">
        <v>0</v>
      </c>
      <c r="H17" s="81">
        <v>0</v>
      </c>
      <c r="I17" s="81">
        <v>12</v>
      </c>
      <c r="J17" s="81" t="s">
        <v>574</v>
      </c>
      <c r="W17" s="81" t="s">
        <v>690</v>
      </c>
      <c r="X17" s="81">
        <v>1</v>
      </c>
      <c r="AA17" s="113">
        <v>1</v>
      </c>
    </row>
    <row r="18" spans="1:27" ht="12.75">
      <c r="A18" s="81" t="s">
        <v>726</v>
      </c>
      <c r="B18" s="81">
        <v>2</v>
      </c>
      <c r="C18" s="81">
        <v>2</v>
      </c>
      <c r="D18" s="81">
        <v>1</v>
      </c>
      <c r="E18" s="81">
        <v>11</v>
      </c>
      <c r="F18" s="86">
        <v>11</v>
      </c>
      <c r="G18" s="81">
        <v>0</v>
      </c>
      <c r="H18" s="81">
        <v>0</v>
      </c>
      <c r="I18" s="81">
        <v>8</v>
      </c>
      <c r="J18" s="81" t="s">
        <v>701</v>
      </c>
      <c r="L18" s="94" t="s">
        <v>62</v>
      </c>
      <c r="W18" s="81" t="s">
        <v>727</v>
      </c>
      <c r="X18" s="81">
        <v>1</v>
      </c>
      <c r="AA18" s="113">
        <v>1</v>
      </c>
    </row>
    <row r="19" spans="1:10" ht="12.75">
      <c r="A19" s="81" t="s">
        <v>382</v>
      </c>
      <c r="B19" s="81">
        <v>1</v>
      </c>
      <c r="C19" s="81">
        <v>1</v>
      </c>
      <c r="D19" s="81">
        <v>0</v>
      </c>
      <c r="E19" s="81">
        <v>9</v>
      </c>
      <c r="F19" s="86">
        <v>9</v>
      </c>
      <c r="G19" s="81">
        <v>0</v>
      </c>
      <c r="H19" s="81">
        <v>0</v>
      </c>
      <c r="I19" s="81">
        <v>9</v>
      </c>
      <c r="J19" s="81" t="s">
        <v>574</v>
      </c>
    </row>
    <row r="20" spans="1:10" ht="12.75">
      <c r="A20" s="81" t="s">
        <v>488</v>
      </c>
      <c r="B20" s="81">
        <v>4</v>
      </c>
      <c r="C20" s="81">
        <v>1</v>
      </c>
      <c r="D20" s="81">
        <v>0</v>
      </c>
      <c r="E20" s="81">
        <v>8</v>
      </c>
      <c r="F20" s="86">
        <v>8</v>
      </c>
      <c r="G20" s="81">
        <v>0</v>
      </c>
      <c r="H20" s="81">
        <v>0</v>
      </c>
      <c r="I20" s="81">
        <v>8</v>
      </c>
      <c r="J20" s="81" t="s">
        <v>574</v>
      </c>
    </row>
    <row r="21" spans="1:10" ht="12.75">
      <c r="A21" s="99" t="s">
        <v>346</v>
      </c>
      <c r="B21" s="99">
        <v>1</v>
      </c>
      <c r="C21" s="99">
        <v>1</v>
      </c>
      <c r="D21" s="99">
        <v>0</v>
      </c>
      <c r="E21" s="99">
        <v>6</v>
      </c>
      <c r="F21" s="100">
        <v>6</v>
      </c>
      <c r="G21" s="99">
        <v>0</v>
      </c>
      <c r="H21" s="99">
        <v>0</v>
      </c>
      <c r="I21" s="99">
        <v>6</v>
      </c>
      <c r="J21" s="99" t="s">
        <v>574</v>
      </c>
    </row>
    <row r="22" spans="1:10" ht="12.75">
      <c r="A22" s="99" t="s">
        <v>690</v>
      </c>
      <c r="B22" s="99">
        <v>7</v>
      </c>
      <c r="C22" s="99">
        <v>1</v>
      </c>
      <c r="D22" s="99">
        <v>1</v>
      </c>
      <c r="E22" s="99">
        <v>0</v>
      </c>
      <c r="F22" s="100" t="s">
        <v>702</v>
      </c>
      <c r="G22" s="99">
        <v>0</v>
      </c>
      <c r="H22" s="99">
        <v>0</v>
      </c>
      <c r="I22" s="99">
        <v>0</v>
      </c>
      <c r="J22" s="99" t="s">
        <v>701</v>
      </c>
    </row>
    <row r="23" spans="1:10" ht="12.75">
      <c r="A23" s="81" t="s">
        <v>14</v>
      </c>
      <c r="B23" s="81">
        <v>1</v>
      </c>
      <c r="C23" s="81">
        <v>0</v>
      </c>
      <c r="D23" s="81">
        <v>0</v>
      </c>
      <c r="F23" s="86" t="s">
        <v>702</v>
      </c>
      <c r="G23" s="81">
        <v>0</v>
      </c>
      <c r="H23" s="81">
        <v>0</v>
      </c>
      <c r="I23" s="81">
        <v>0</v>
      </c>
      <c r="J23" s="81" t="s">
        <v>574</v>
      </c>
    </row>
    <row r="24" spans="1:10" ht="12.75">
      <c r="A24" s="99" t="s">
        <v>727</v>
      </c>
      <c r="B24" s="99">
        <v>1</v>
      </c>
      <c r="C24" s="99">
        <v>0</v>
      </c>
      <c r="D24" s="99">
        <v>0</v>
      </c>
      <c r="E24" s="99"/>
      <c r="F24" s="100" t="s">
        <v>702</v>
      </c>
      <c r="G24" s="99">
        <v>0</v>
      </c>
      <c r="H24" s="99">
        <v>0</v>
      </c>
      <c r="I24" s="99">
        <v>0</v>
      </c>
      <c r="J24" s="99" t="s">
        <v>574</v>
      </c>
    </row>
    <row r="25" spans="1:10" ht="12.75">
      <c r="A25" s="99" t="s">
        <v>728</v>
      </c>
      <c r="B25" s="99">
        <v>1</v>
      </c>
      <c r="C25" s="99">
        <v>0</v>
      </c>
      <c r="D25" s="99">
        <v>0</v>
      </c>
      <c r="E25" s="99"/>
      <c r="F25" s="100" t="s">
        <v>702</v>
      </c>
      <c r="G25" s="99">
        <v>0</v>
      </c>
      <c r="H25" s="99">
        <v>0</v>
      </c>
      <c r="I25" s="99">
        <v>0</v>
      </c>
      <c r="J25" s="99" t="s">
        <v>574</v>
      </c>
    </row>
    <row r="26" spans="1:10" ht="12.75">
      <c r="A26" s="99" t="s">
        <v>729</v>
      </c>
      <c r="B26" s="99">
        <v>1</v>
      </c>
      <c r="C26" s="99">
        <v>0</v>
      </c>
      <c r="D26" s="99">
        <v>0</v>
      </c>
      <c r="E26" s="99"/>
      <c r="F26" s="100" t="s">
        <v>702</v>
      </c>
      <c r="G26" s="99">
        <v>0</v>
      </c>
      <c r="H26" s="99">
        <v>0</v>
      </c>
      <c r="I26" s="99">
        <v>0</v>
      </c>
      <c r="J26" s="99" t="s">
        <v>574</v>
      </c>
    </row>
    <row r="27" ht="12.75">
      <c r="F27" s="86"/>
    </row>
    <row r="28" spans="1:9" ht="12.75">
      <c r="A28" s="126" t="s">
        <v>620</v>
      </c>
      <c r="B28" s="126"/>
      <c r="C28" s="126"/>
      <c r="D28" s="126"/>
      <c r="E28" s="126"/>
      <c r="F28" s="126"/>
      <c r="G28" s="126"/>
      <c r="H28" s="126"/>
      <c r="I28" s="126"/>
    </row>
  </sheetData>
  <mergeCells count="1">
    <mergeCell ref="A28:I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H37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81" bestFit="1" customWidth="1"/>
    <col min="2" max="3" width="3.00390625" style="81" bestFit="1" customWidth="1"/>
    <col min="4" max="4" width="3.57421875" style="81" bestFit="1" customWidth="1"/>
    <col min="5" max="5" width="4.00390625" style="81" bestFit="1" customWidth="1"/>
    <col min="6" max="6" width="5.421875" style="81" bestFit="1" customWidth="1"/>
    <col min="7" max="7" width="3.00390625" style="81" bestFit="1" customWidth="1"/>
    <col min="8" max="8" width="4.00390625" style="81" bestFit="1" customWidth="1"/>
    <col min="9" max="9" width="3.00390625" style="81" bestFit="1" customWidth="1"/>
    <col min="10" max="10" width="1.8515625" style="81" bestFit="1" customWidth="1"/>
    <col min="11" max="11" width="4.28125" style="81" customWidth="1"/>
    <col min="12" max="12" width="13.8515625" style="81" customWidth="1"/>
    <col min="13" max="13" width="7.140625" style="81" bestFit="1" customWidth="1"/>
    <col min="14" max="14" width="3.00390625" style="81" bestFit="1" customWidth="1"/>
    <col min="15" max="15" width="4.00390625" style="81" bestFit="1" customWidth="1"/>
    <col min="16" max="16" width="3.00390625" style="81" bestFit="1" customWidth="1"/>
    <col min="17" max="17" width="6.421875" style="81" bestFit="1" customWidth="1"/>
    <col min="18" max="18" width="3.00390625" style="81" customWidth="1"/>
    <col min="19" max="19" width="3.7109375" style="81" customWidth="1"/>
    <col min="20" max="20" width="4.7109375" style="81" bestFit="1" customWidth="1"/>
    <col min="21" max="21" width="4.421875" style="81" bestFit="1" customWidth="1"/>
    <col min="22" max="22" width="4.28125" style="81" customWidth="1"/>
    <col min="23" max="23" width="10.8515625" style="81" bestFit="1" customWidth="1"/>
    <col min="24" max="24" width="3.00390625" style="81" bestFit="1" customWidth="1"/>
    <col min="25" max="25" width="3.28125" style="81" bestFit="1" customWidth="1"/>
    <col min="26" max="26" width="2.00390625" style="81" bestFit="1" customWidth="1"/>
    <col min="27" max="27" width="3.57421875" style="81" bestFit="1" customWidth="1"/>
    <col min="28" max="28" width="4.28125" style="81" customWidth="1"/>
    <col min="29" max="29" width="5.28125" style="81" bestFit="1" customWidth="1"/>
    <col min="30" max="30" width="5.140625" style="81" bestFit="1" customWidth="1"/>
    <col min="31" max="31" width="4.57421875" style="81" bestFit="1" customWidth="1"/>
    <col min="32" max="32" width="5.7109375" style="81" customWidth="1"/>
    <col min="33" max="33" width="7.00390625" style="81" customWidth="1"/>
    <col min="34" max="34" width="8.57421875" style="81" customWidth="1"/>
    <col min="35" max="16384" width="9.140625" style="81" customWidth="1"/>
  </cols>
  <sheetData>
    <row r="1" ht="74.25" customHeight="1">
      <c r="H1" s="101" t="s">
        <v>731</v>
      </c>
    </row>
    <row r="2" spans="1:34" ht="12.7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61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 t="s">
        <v>692</v>
      </c>
      <c r="X2" s="82"/>
      <c r="Y2" s="82"/>
      <c r="Z2" s="82"/>
      <c r="AA2" s="82"/>
      <c r="AB2" s="82"/>
      <c r="AC2" s="82" t="s">
        <v>707</v>
      </c>
      <c r="AD2" s="82"/>
      <c r="AE2" s="82"/>
      <c r="AF2" s="82"/>
      <c r="AG2" s="82"/>
      <c r="AH2" s="82"/>
    </row>
    <row r="3" spans="1:33" ht="12.75">
      <c r="A3" s="91" t="s">
        <v>682</v>
      </c>
      <c r="B3" s="83" t="s">
        <v>1</v>
      </c>
      <c r="C3" s="83" t="s">
        <v>2</v>
      </c>
      <c r="D3" s="83" t="s">
        <v>3</v>
      </c>
      <c r="E3" s="83" t="s">
        <v>683</v>
      </c>
      <c r="F3" s="83" t="s">
        <v>684</v>
      </c>
      <c r="G3" s="83">
        <v>50</v>
      </c>
      <c r="H3" s="83">
        <v>100</v>
      </c>
      <c r="J3" s="83" t="s">
        <v>5</v>
      </c>
      <c r="K3" s="83"/>
      <c r="L3" s="91" t="s">
        <v>682</v>
      </c>
      <c r="M3" s="83" t="s">
        <v>693</v>
      </c>
      <c r="N3" s="83" t="s">
        <v>1</v>
      </c>
      <c r="O3" s="83" t="s">
        <v>683</v>
      </c>
      <c r="P3" s="83" t="s">
        <v>694</v>
      </c>
      <c r="Q3" s="83" t="s">
        <v>684</v>
      </c>
      <c r="S3" s="83" t="s">
        <v>26</v>
      </c>
      <c r="T3" s="83" t="s">
        <v>695</v>
      </c>
      <c r="U3" s="83" t="s">
        <v>696</v>
      </c>
      <c r="V3" s="83"/>
      <c r="W3" s="91" t="s">
        <v>682</v>
      </c>
      <c r="X3" s="91" t="s">
        <v>697</v>
      </c>
      <c r="Y3" s="91" t="s">
        <v>698</v>
      </c>
      <c r="Z3" s="91" t="s">
        <v>699</v>
      </c>
      <c r="AA3" s="91" t="s">
        <v>700</v>
      </c>
      <c r="AB3" s="91"/>
      <c r="AC3" s="91" t="s">
        <v>703</v>
      </c>
      <c r="AD3" s="91" t="s">
        <v>704</v>
      </c>
      <c r="AE3" s="91" t="s">
        <v>705</v>
      </c>
      <c r="AF3" s="91" t="s">
        <v>706</v>
      </c>
      <c r="AG3" s="91"/>
    </row>
    <row r="4" spans="1:32" ht="12.75">
      <c r="A4" s="99" t="s">
        <v>381</v>
      </c>
      <c r="B4" s="99">
        <v>11</v>
      </c>
      <c r="C4" s="99">
        <v>10</v>
      </c>
      <c r="D4" s="99">
        <v>0</v>
      </c>
      <c r="E4" s="99">
        <v>214</v>
      </c>
      <c r="F4" s="100">
        <v>21.4</v>
      </c>
      <c r="G4" s="99">
        <v>0</v>
      </c>
      <c r="H4" s="99">
        <v>0</v>
      </c>
      <c r="I4" s="114">
        <v>47</v>
      </c>
      <c r="J4" s="114" t="s">
        <v>574</v>
      </c>
      <c r="L4" s="99" t="s">
        <v>488</v>
      </c>
      <c r="M4" s="108">
        <v>52.5</v>
      </c>
      <c r="N4" s="99">
        <v>7</v>
      </c>
      <c r="O4" s="99">
        <v>229</v>
      </c>
      <c r="P4" s="99">
        <v>13</v>
      </c>
      <c r="Q4" s="109">
        <v>17.615384615384617</v>
      </c>
      <c r="R4" s="110">
        <v>4</v>
      </c>
      <c r="S4" s="99">
        <v>36</v>
      </c>
      <c r="T4" s="111">
        <v>24.23076923076923</v>
      </c>
      <c r="U4" s="109">
        <v>4.3619047619047615</v>
      </c>
      <c r="W4" s="81" t="s">
        <v>544</v>
      </c>
      <c r="X4" s="81">
        <v>5</v>
      </c>
      <c r="AA4" s="113">
        <v>5</v>
      </c>
      <c r="AC4" s="81">
        <v>4</v>
      </c>
      <c r="AD4" s="81">
        <v>1</v>
      </c>
      <c r="AE4" s="81">
        <v>12</v>
      </c>
      <c r="AF4" s="81">
        <v>2</v>
      </c>
    </row>
    <row r="5" spans="1:27" ht="12.75">
      <c r="A5" s="99" t="s">
        <v>715</v>
      </c>
      <c r="B5" s="99">
        <v>9</v>
      </c>
      <c r="C5" s="99">
        <v>8</v>
      </c>
      <c r="D5" s="99">
        <v>1</v>
      </c>
      <c r="E5" s="99">
        <v>111</v>
      </c>
      <c r="F5" s="100">
        <v>15.857142857142858</v>
      </c>
      <c r="G5" s="99">
        <v>0</v>
      </c>
      <c r="H5" s="99">
        <v>0</v>
      </c>
      <c r="I5" s="99">
        <v>31</v>
      </c>
      <c r="J5" s="99" t="s">
        <v>574</v>
      </c>
      <c r="L5" s="99" t="s">
        <v>382</v>
      </c>
      <c r="M5" s="108">
        <v>59.333333333333336</v>
      </c>
      <c r="N5" s="99">
        <v>5</v>
      </c>
      <c r="O5" s="99">
        <v>253</v>
      </c>
      <c r="P5" s="99">
        <v>13</v>
      </c>
      <c r="Q5" s="109">
        <v>19.46153846153846</v>
      </c>
      <c r="R5" s="110">
        <v>7</v>
      </c>
      <c r="S5" s="99">
        <v>22</v>
      </c>
      <c r="T5" s="111">
        <v>27.384615384615383</v>
      </c>
      <c r="U5" s="109">
        <v>4.264044943820225</v>
      </c>
      <c r="W5" s="81" t="s">
        <v>689</v>
      </c>
      <c r="X5" s="81">
        <v>4</v>
      </c>
      <c r="AA5" s="113">
        <v>4</v>
      </c>
    </row>
    <row r="6" spans="1:34" ht="12.75">
      <c r="A6" s="99" t="s">
        <v>346</v>
      </c>
      <c r="B6" s="99">
        <v>6</v>
      </c>
      <c r="C6" s="99">
        <v>6</v>
      </c>
      <c r="D6" s="99">
        <v>0</v>
      </c>
      <c r="E6" s="99">
        <v>89</v>
      </c>
      <c r="F6" s="100">
        <v>14.833333333333334</v>
      </c>
      <c r="G6" s="99">
        <v>0</v>
      </c>
      <c r="H6" s="99">
        <v>0</v>
      </c>
      <c r="I6" s="99">
        <v>29</v>
      </c>
      <c r="J6" s="99" t="s">
        <v>574</v>
      </c>
      <c r="L6" s="87" t="s">
        <v>735</v>
      </c>
      <c r="M6" s="95">
        <v>23.5</v>
      </c>
      <c r="N6" s="87">
        <v>3</v>
      </c>
      <c r="O6" s="87">
        <v>107</v>
      </c>
      <c r="P6" s="87">
        <v>8</v>
      </c>
      <c r="Q6" s="96">
        <v>13.375</v>
      </c>
      <c r="R6" s="97">
        <v>4</v>
      </c>
      <c r="S6" s="87">
        <v>52</v>
      </c>
      <c r="T6" s="98">
        <v>17.625</v>
      </c>
      <c r="U6" s="96">
        <v>4.553191489361702</v>
      </c>
      <c r="W6" s="81" t="s">
        <v>735</v>
      </c>
      <c r="X6" s="81">
        <v>2</v>
      </c>
      <c r="AA6" s="113">
        <v>2</v>
      </c>
      <c r="AC6" s="93"/>
      <c r="AD6" s="93" t="s">
        <v>709</v>
      </c>
      <c r="AE6" s="93" t="s">
        <v>73</v>
      </c>
      <c r="AF6" s="93" t="s">
        <v>4</v>
      </c>
      <c r="AG6" s="93" t="s">
        <v>710</v>
      </c>
      <c r="AH6" s="93" t="s">
        <v>23</v>
      </c>
    </row>
    <row r="7" spans="1:34" ht="12.75">
      <c r="A7" s="99" t="s">
        <v>689</v>
      </c>
      <c r="B7" s="99">
        <v>12</v>
      </c>
      <c r="C7" s="99">
        <v>11</v>
      </c>
      <c r="D7" s="99">
        <v>0</v>
      </c>
      <c r="E7" s="99">
        <v>118</v>
      </c>
      <c r="F7" s="100">
        <v>10.727272727272727</v>
      </c>
      <c r="G7" s="99">
        <v>0</v>
      </c>
      <c r="H7" s="99">
        <v>0</v>
      </c>
      <c r="I7" s="99">
        <v>28</v>
      </c>
      <c r="J7" s="99" t="s">
        <v>574</v>
      </c>
      <c r="L7" s="99" t="s">
        <v>726</v>
      </c>
      <c r="M7" s="108">
        <v>45.166666666666664</v>
      </c>
      <c r="N7" s="99">
        <v>6</v>
      </c>
      <c r="O7" s="99">
        <v>187</v>
      </c>
      <c r="P7" s="99">
        <v>8</v>
      </c>
      <c r="Q7" s="109">
        <v>23.375</v>
      </c>
      <c r="R7" s="110">
        <v>3</v>
      </c>
      <c r="S7" s="99">
        <v>40</v>
      </c>
      <c r="T7" s="111">
        <v>33.875</v>
      </c>
      <c r="U7" s="109">
        <v>4.1402214022140225</v>
      </c>
      <c r="W7" s="81" t="s">
        <v>688</v>
      </c>
      <c r="X7" s="81">
        <v>2</v>
      </c>
      <c r="AA7" s="113">
        <v>2</v>
      </c>
      <c r="AC7" s="93" t="s">
        <v>72</v>
      </c>
      <c r="AD7" s="81">
        <v>1225</v>
      </c>
      <c r="AE7" s="81">
        <v>196</v>
      </c>
      <c r="AF7" s="81">
        <v>1421</v>
      </c>
      <c r="AG7" s="81">
        <v>118</v>
      </c>
      <c r="AH7" s="89">
        <v>508.33333333333337</v>
      </c>
    </row>
    <row r="8" spans="1:34" ht="12.75">
      <c r="A8" s="99" t="s">
        <v>687</v>
      </c>
      <c r="B8" s="99">
        <v>10</v>
      </c>
      <c r="C8" s="99">
        <v>10</v>
      </c>
      <c r="D8" s="99">
        <v>0</v>
      </c>
      <c r="E8" s="99">
        <v>95</v>
      </c>
      <c r="F8" s="100">
        <v>9.5</v>
      </c>
      <c r="G8" s="99">
        <v>0</v>
      </c>
      <c r="H8" s="99">
        <v>0</v>
      </c>
      <c r="I8" s="99">
        <v>31</v>
      </c>
      <c r="J8" s="99" t="s">
        <v>574</v>
      </c>
      <c r="L8" s="99" t="s">
        <v>544</v>
      </c>
      <c r="M8" s="108">
        <v>99</v>
      </c>
      <c r="N8" s="99">
        <v>15</v>
      </c>
      <c r="O8" s="99">
        <v>417</v>
      </c>
      <c r="P8" s="99">
        <v>6</v>
      </c>
      <c r="Q8" s="109">
        <v>69.5</v>
      </c>
      <c r="R8" s="110">
        <v>2</v>
      </c>
      <c r="S8" s="99">
        <v>20</v>
      </c>
      <c r="T8" s="111">
        <v>99</v>
      </c>
      <c r="U8" s="109">
        <v>4.212121212121212</v>
      </c>
      <c r="W8" s="81" t="s">
        <v>381</v>
      </c>
      <c r="X8" s="81">
        <v>2</v>
      </c>
      <c r="AA8" s="113">
        <v>2</v>
      </c>
      <c r="AC8" s="93" t="s">
        <v>708</v>
      </c>
      <c r="AD8" s="81">
        <v>1632</v>
      </c>
      <c r="AE8" s="81">
        <v>277</v>
      </c>
      <c r="AF8" s="81">
        <v>1909</v>
      </c>
      <c r="AG8" s="81">
        <v>63</v>
      </c>
      <c r="AH8" s="89">
        <v>394.5</v>
      </c>
    </row>
    <row r="9" spans="1:29" ht="12.75">
      <c r="A9" s="99" t="s">
        <v>382</v>
      </c>
      <c r="B9" s="99">
        <v>9</v>
      </c>
      <c r="C9" s="99">
        <v>8</v>
      </c>
      <c r="D9" s="99">
        <v>2</v>
      </c>
      <c r="E9" s="99">
        <v>52</v>
      </c>
      <c r="F9" s="100">
        <v>8.666666666666666</v>
      </c>
      <c r="G9" s="99">
        <v>0</v>
      </c>
      <c r="H9" s="99">
        <v>0</v>
      </c>
      <c r="I9" s="99">
        <v>16</v>
      </c>
      <c r="J9" s="99" t="s">
        <v>574</v>
      </c>
      <c r="L9" s="99" t="s">
        <v>740</v>
      </c>
      <c r="M9" s="108">
        <v>25</v>
      </c>
      <c r="N9" s="99">
        <v>3</v>
      </c>
      <c r="O9" s="99">
        <v>88</v>
      </c>
      <c r="P9" s="99">
        <v>4</v>
      </c>
      <c r="Q9" s="109">
        <v>22</v>
      </c>
      <c r="R9" s="110">
        <v>3</v>
      </c>
      <c r="S9" s="99">
        <v>36</v>
      </c>
      <c r="T9" s="111">
        <v>37.5</v>
      </c>
      <c r="U9" s="109">
        <v>3.52</v>
      </c>
      <c r="W9" s="81" t="s">
        <v>726</v>
      </c>
      <c r="X9" s="81">
        <v>2</v>
      </c>
      <c r="AA9" s="113">
        <v>2</v>
      </c>
      <c r="AC9" s="93"/>
    </row>
    <row r="10" spans="1:34" ht="12.75">
      <c r="A10" s="99" t="s">
        <v>544</v>
      </c>
      <c r="B10" s="99">
        <v>14</v>
      </c>
      <c r="C10" s="99">
        <v>13</v>
      </c>
      <c r="D10" s="99">
        <v>2</v>
      </c>
      <c r="E10" s="99">
        <v>91</v>
      </c>
      <c r="F10" s="100">
        <v>8.272727272727273</v>
      </c>
      <c r="G10" s="99">
        <v>0</v>
      </c>
      <c r="H10" s="99">
        <v>0</v>
      </c>
      <c r="I10" s="99">
        <v>28</v>
      </c>
      <c r="J10" s="99" t="s">
        <v>574</v>
      </c>
      <c r="L10" s="99" t="s">
        <v>734</v>
      </c>
      <c r="M10" s="108">
        <v>9</v>
      </c>
      <c r="N10" s="99">
        <v>3</v>
      </c>
      <c r="O10" s="99">
        <v>16</v>
      </c>
      <c r="P10" s="99">
        <v>2</v>
      </c>
      <c r="Q10" s="109">
        <v>8</v>
      </c>
      <c r="R10" s="110">
        <v>2</v>
      </c>
      <c r="S10" s="99">
        <v>16</v>
      </c>
      <c r="T10" s="111">
        <v>27</v>
      </c>
      <c r="U10" s="109">
        <v>1.7777777777777777</v>
      </c>
      <c r="W10" s="81" t="s">
        <v>382</v>
      </c>
      <c r="X10" s="81">
        <v>1</v>
      </c>
      <c r="AA10" s="113">
        <v>1</v>
      </c>
      <c r="AC10" s="93"/>
      <c r="AD10" s="93" t="s">
        <v>711</v>
      </c>
      <c r="AE10" s="93"/>
      <c r="AF10" s="93" t="s">
        <v>712</v>
      </c>
      <c r="AG10" s="93"/>
      <c r="AH10" s="93" t="s">
        <v>713</v>
      </c>
    </row>
    <row r="11" spans="1:34" ht="12.75">
      <c r="A11" s="99" t="s">
        <v>14</v>
      </c>
      <c r="B11" s="99">
        <v>10</v>
      </c>
      <c r="C11" s="99">
        <v>9</v>
      </c>
      <c r="D11" s="99">
        <v>0</v>
      </c>
      <c r="E11" s="99">
        <v>69</v>
      </c>
      <c r="F11" s="100">
        <v>7.666666666666667</v>
      </c>
      <c r="G11" s="99">
        <v>0</v>
      </c>
      <c r="H11" s="99">
        <v>0</v>
      </c>
      <c r="I11" s="99">
        <v>34</v>
      </c>
      <c r="J11" s="99" t="s">
        <v>574</v>
      </c>
      <c r="L11" s="99" t="s">
        <v>716</v>
      </c>
      <c r="M11" s="108">
        <v>27</v>
      </c>
      <c r="N11" s="99">
        <v>5</v>
      </c>
      <c r="O11" s="99">
        <v>94</v>
      </c>
      <c r="P11" s="99">
        <v>2</v>
      </c>
      <c r="Q11" s="109">
        <v>47</v>
      </c>
      <c r="R11" s="110">
        <v>2</v>
      </c>
      <c r="S11" s="99">
        <v>32</v>
      </c>
      <c r="T11" s="111">
        <v>81</v>
      </c>
      <c r="U11" s="109">
        <v>3.4814814814814814</v>
      </c>
      <c r="W11" s="81" t="s">
        <v>346</v>
      </c>
      <c r="X11" s="81">
        <v>1</v>
      </c>
      <c r="AA11" s="113">
        <v>1</v>
      </c>
      <c r="AC11" s="93" t="s">
        <v>72</v>
      </c>
      <c r="AD11" s="85">
        <v>2.7954098360655735</v>
      </c>
      <c r="AF11" s="85">
        <v>12.042372881355933</v>
      </c>
      <c r="AH11" s="92">
        <v>4.307909604519774</v>
      </c>
    </row>
    <row r="12" spans="1:34" ht="12.75">
      <c r="A12" s="102" t="s">
        <v>488</v>
      </c>
      <c r="B12" s="102">
        <v>7</v>
      </c>
      <c r="C12" s="102">
        <v>7</v>
      </c>
      <c r="D12" s="102">
        <v>1</v>
      </c>
      <c r="E12" s="102">
        <v>45</v>
      </c>
      <c r="F12" s="103">
        <v>7.5</v>
      </c>
      <c r="G12" s="102">
        <v>0</v>
      </c>
      <c r="H12" s="102">
        <v>0</v>
      </c>
      <c r="I12" s="102">
        <v>18</v>
      </c>
      <c r="J12" s="102" t="s">
        <v>574</v>
      </c>
      <c r="L12" s="99" t="s">
        <v>728</v>
      </c>
      <c r="M12" s="108">
        <v>4</v>
      </c>
      <c r="N12" s="99"/>
      <c r="O12" s="99">
        <v>12</v>
      </c>
      <c r="P12" s="99">
        <v>2</v>
      </c>
      <c r="Q12" s="109">
        <v>6</v>
      </c>
      <c r="R12" s="110">
        <v>2</v>
      </c>
      <c r="S12" s="99">
        <v>12</v>
      </c>
      <c r="T12" s="111">
        <v>12</v>
      </c>
      <c r="U12" s="109">
        <v>3</v>
      </c>
      <c r="W12" s="81" t="s">
        <v>91</v>
      </c>
      <c r="X12" s="81">
        <v>1</v>
      </c>
      <c r="AA12" s="113">
        <v>1</v>
      </c>
      <c r="AC12" s="93" t="s">
        <v>708</v>
      </c>
      <c r="AD12" s="81">
        <v>4.839036755386565</v>
      </c>
      <c r="AF12" s="85">
        <v>30.3015873015873</v>
      </c>
      <c r="AH12" s="92">
        <v>6.261904761904762</v>
      </c>
    </row>
    <row r="13" spans="1:27" ht="12.75">
      <c r="A13" s="81" t="s">
        <v>726</v>
      </c>
      <c r="B13" s="81">
        <v>6</v>
      </c>
      <c r="C13" s="81">
        <v>5</v>
      </c>
      <c r="D13" s="81">
        <v>1</v>
      </c>
      <c r="E13" s="81">
        <v>118</v>
      </c>
      <c r="F13" s="86">
        <v>29.5</v>
      </c>
      <c r="G13" s="81">
        <v>0</v>
      </c>
      <c r="H13" s="81">
        <v>0</v>
      </c>
      <c r="I13" s="81">
        <v>48</v>
      </c>
      <c r="J13" s="81" t="s">
        <v>574</v>
      </c>
      <c r="L13" s="99" t="s">
        <v>346</v>
      </c>
      <c r="M13" s="108">
        <v>3</v>
      </c>
      <c r="N13" s="99"/>
      <c r="O13" s="99">
        <v>21</v>
      </c>
      <c r="P13" s="99">
        <v>1</v>
      </c>
      <c r="Q13" s="109">
        <v>21</v>
      </c>
      <c r="R13" s="110">
        <v>1</v>
      </c>
      <c r="S13" s="99">
        <v>13</v>
      </c>
      <c r="T13" s="99">
        <v>18</v>
      </c>
      <c r="U13" s="99">
        <v>7</v>
      </c>
      <c r="W13" s="81" t="s">
        <v>715</v>
      </c>
      <c r="X13" s="81">
        <v>1</v>
      </c>
      <c r="AA13" s="113">
        <v>1</v>
      </c>
    </row>
    <row r="14" spans="1:27" ht="12.75">
      <c r="A14" s="81" t="s">
        <v>558</v>
      </c>
      <c r="B14" s="81">
        <v>5</v>
      </c>
      <c r="C14" s="81">
        <v>5</v>
      </c>
      <c r="D14" s="81">
        <v>1</v>
      </c>
      <c r="E14" s="81">
        <v>54</v>
      </c>
      <c r="F14" s="86">
        <v>13.5</v>
      </c>
      <c r="G14" s="81">
        <v>0</v>
      </c>
      <c r="H14" s="81">
        <v>0</v>
      </c>
      <c r="I14" s="81">
        <v>21</v>
      </c>
      <c r="J14" s="81" t="s">
        <v>574</v>
      </c>
      <c r="L14" s="99" t="s">
        <v>381</v>
      </c>
      <c r="M14" s="108">
        <v>8.333333333333334</v>
      </c>
      <c r="N14" s="99"/>
      <c r="O14" s="99">
        <v>43</v>
      </c>
      <c r="P14" s="99">
        <v>1</v>
      </c>
      <c r="Q14" s="109">
        <v>43</v>
      </c>
      <c r="R14" s="110">
        <v>1</v>
      </c>
      <c r="S14" s="99">
        <v>15</v>
      </c>
      <c r="T14" s="99">
        <v>50</v>
      </c>
      <c r="U14" s="99">
        <v>5.16</v>
      </c>
      <c r="W14" s="81" t="s">
        <v>728</v>
      </c>
      <c r="X14" s="81">
        <v>1</v>
      </c>
      <c r="AA14" s="113">
        <v>1</v>
      </c>
    </row>
    <row r="15" spans="1:27" ht="12.75">
      <c r="A15" s="81" t="s">
        <v>732</v>
      </c>
      <c r="B15" s="81">
        <v>4</v>
      </c>
      <c r="C15" s="81">
        <v>4</v>
      </c>
      <c r="D15" s="81">
        <v>0</v>
      </c>
      <c r="E15" s="81">
        <v>39</v>
      </c>
      <c r="F15" s="86">
        <v>9.75</v>
      </c>
      <c r="G15" s="81">
        <v>0</v>
      </c>
      <c r="H15" s="81">
        <v>0</v>
      </c>
      <c r="I15" s="81">
        <v>29</v>
      </c>
      <c r="J15" s="81" t="s">
        <v>574</v>
      </c>
      <c r="L15" s="81" t="s">
        <v>688</v>
      </c>
      <c r="M15" s="89">
        <v>16.666666666666668</v>
      </c>
      <c r="N15" s="81">
        <v>1</v>
      </c>
      <c r="O15" s="81">
        <v>86</v>
      </c>
      <c r="P15" s="81">
        <v>1</v>
      </c>
      <c r="Q15" s="85">
        <v>86</v>
      </c>
      <c r="R15" s="110">
        <v>1</v>
      </c>
      <c r="S15" s="81">
        <v>57</v>
      </c>
      <c r="T15" s="81">
        <v>100</v>
      </c>
      <c r="U15" s="81">
        <v>5.16</v>
      </c>
      <c r="W15" s="81" t="s">
        <v>14</v>
      </c>
      <c r="X15" s="81">
        <v>1</v>
      </c>
      <c r="AA15" s="113">
        <v>1</v>
      </c>
    </row>
    <row r="16" spans="1:27" ht="12.75">
      <c r="A16" s="81" t="s">
        <v>729</v>
      </c>
      <c r="B16" s="81">
        <v>2</v>
      </c>
      <c r="C16" s="81">
        <v>2</v>
      </c>
      <c r="D16" s="81">
        <v>0</v>
      </c>
      <c r="E16" s="81">
        <v>36</v>
      </c>
      <c r="F16" s="86">
        <v>18</v>
      </c>
      <c r="G16" s="81">
        <v>0</v>
      </c>
      <c r="H16" s="81">
        <v>0</v>
      </c>
      <c r="I16" s="81">
        <v>21</v>
      </c>
      <c r="J16" s="81" t="s">
        <v>701</v>
      </c>
      <c r="L16" s="81" t="s">
        <v>737</v>
      </c>
      <c r="M16" s="89">
        <v>8</v>
      </c>
      <c r="O16" s="81">
        <v>39</v>
      </c>
      <c r="P16" s="81">
        <v>1</v>
      </c>
      <c r="Q16" s="85">
        <v>39</v>
      </c>
      <c r="R16" s="110">
        <v>1</v>
      </c>
      <c r="S16" s="81">
        <v>39</v>
      </c>
      <c r="T16" s="81">
        <v>48</v>
      </c>
      <c r="U16" s="81">
        <v>4.875</v>
      </c>
      <c r="W16" s="81" t="s">
        <v>739</v>
      </c>
      <c r="X16" s="81">
        <v>1</v>
      </c>
      <c r="AA16" s="113">
        <v>1</v>
      </c>
    </row>
    <row r="17" spans="1:27" ht="12.75">
      <c r="A17" s="81" t="s">
        <v>91</v>
      </c>
      <c r="B17" s="81">
        <v>6</v>
      </c>
      <c r="C17" s="81">
        <v>5</v>
      </c>
      <c r="D17" s="81">
        <v>1</v>
      </c>
      <c r="E17" s="81">
        <v>29</v>
      </c>
      <c r="F17" s="86">
        <v>7.25</v>
      </c>
      <c r="G17" s="81">
        <v>0</v>
      </c>
      <c r="H17" s="81">
        <v>0</v>
      </c>
      <c r="I17" s="81">
        <v>17</v>
      </c>
      <c r="J17" s="81" t="s">
        <v>574</v>
      </c>
      <c r="L17" s="81" t="s">
        <v>687</v>
      </c>
      <c r="M17" s="89">
        <v>17</v>
      </c>
      <c r="O17" s="81">
        <v>138</v>
      </c>
      <c r="P17" s="81">
        <v>1</v>
      </c>
      <c r="Q17" s="85">
        <v>138</v>
      </c>
      <c r="R17" s="110">
        <v>1</v>
      </c>
      <c r="S17" s="81">
        <v>67</v>
      </c>
      <c r="T17" s="81">
        <v>102</v>
      </c>
      <c r="U17" s="81">
        <v>8.117647058823529</v>
      </c>
      <c r="W17" s="81" t="s">
        <v>733</v>
      </c>
      <c r="X17" s="81">
        <v>1</v>
      </c>
      <c r="AA17" s="113">
        <v>1</v>
      </c>
    </row>
    <row r="18" spans="1:27" ht="12.75">
      <c r="A18" s="81" t="s">
        <v>716</v>
      </c>
      <c r="B18" s="81">
        <v>5</v>
      </c>
      <c r="C18" s="81">
        <v>4</v>
      </c>
      <c r="D18" s="81">
        <v>0</v>
      </c>
      <c r="E18" s="81">
        <v>28</v>
      </c>
      <c r="F18" s="86">
        <v>7</v>
      </c>
      <c r="G18" s="81">
        <v>0</v>
      </c>
      <c r="H18" s="81">
        <v>0</v>
      </c>
      <c r="I18" s="81">
        <v>18</v>
      </c>
      <c r="J18" s="99" t="s">
        <v>574</v>
      </c>
      <c r="L18" s="81" t="s">
        <v>729</v>
      </c>
      <c r="M18" s="89">
        <v>15</v>
      </c>
      <c r="O18" s="81">
        <v>62</v>
      </c>
      <c r="Q18" s="81" t="s">
        <v>574</v>
      </c>
      <c r="R18" s="110">
        <v>0</v>
      </c>
      <c r="S18" s="81">
        <v>25</v>
      </c>
      <c r="T18" s="81" t="s">
        <v>574</v>
      </c>
      <c r="U18" s="81">
        <v>4.133333333333334</v>
      </c>
      <c r="W18" s="81" t="s">
        <v>687</v>
      </c>
      <c r="X18" s="81">
        <v>1</v>
      </c>
      <c r="AA18" s="113">
        <v>1</v>
      </c>
    </row>
    <row r="19" spans="1:27" ht="12.75">
      <c r="A19" s="99" t="s">
        <v>733</v>
      </c>
      <c r="B19" s="99">
        <v>2</v>
      </c>
      <c r="C19" s="99">
        <v>2</v>
      </c>
      <c r="D19" s="99">
        <v>0</v>
      </c>
      <c r="E19" s="99">
        <v>26</v>
      </c>
      <c r="F19" s="100">
        <v>13</v>
      </c>
      <c r="G19" s="99">
        <v>0</v>
      </c>
      <c r="H19" s="99">
        <v>0</v>
      </c>
      <c r="I19" s="99">
        <v>26</v>
      </c>
      <c r="J19" s="99" t="s">
        <v>574</v>
      </c>
      <c r="L19" s="81" t="s">
        <v>739</v>
      </c>
      <c r="M19" s="89">
        <v>10</v>
      </c>
      <c r="O19" s="81">
        <v>91</v>
      </c>
      <c r="Q19" s="81" t="s">
        <v>574</v>
      </c>
      <c r="R19" s="110">
        <v>0</v>
      </c>
      <c r="S19" s="81">
        <v>30</v>
      </c>
      <c r="T19" s="81" t="s">
        <v>574</v>
      </c>
      <c r="U19" s="81">
        <v>9.1</v>
      </c>
      <c r="W19" s="81" t="s">
        <v>488</v>
      </c>
      <c r="X19" s="81">
        <v>1</v>
      </c>
      <c r="AA19" s="113">
        <v>1</v>
      </c>
    </row>
    <row r="20" spans="1:21" ht="12.75">
      <c r="A20" s="81" t="s">
        <v>734</v>
      </c>
      <c r="B20" s="81">
        <v>1</v>
      </c>
      <c r="C20" s="81">
        <v>1</v>
      </c>
      <c r="D20" s="81">
        <v>0</v>
      </c>
      <c r="E20" s="81">
        <v>22</v>
      </c>
      <c r="F20" s="86">
        <v>22</v>
      </c>
      <c r="G20" s="81">
        <v>0</v>
      </c>
      <c r="H20" s="81">
        <v>0</v>
      </c>
      <c r="I20" s="81">
        <v>22</v>
      </c>
      <c r="J20" s="81" t="s">
        <v>574</v>
      </c>
      <c r="L20" s="81" t="s">
        <v>715</v>
      </c>
      <c r="M20" s="89">
        <v>3</v>
      </c>
      <c r="O20" s="81">
        <v>11</v>
      </c>
      <c r="Q20" s="81" t="s">
        <v>574</v>
      </c>
      <c r="R20" s="110">
        <v>0</v>
      </c>
      <c r="S20" s="81">
        <v>11</v>
      </c>
      <c r="T20" s="81" t="s">
        <v>574</v>
      </c>
      <c r="U20" s="81">
        <v>3.6666666666666665</v>
      </c>
    </row>
    <row r="21" spans="1:10" ht="12.75">
      <c r="A21" s="81" t="s">
        <v>735</v>
      </c>
      <c r="B21" s="81">
        <v>9</v>
      </c>
      <c r="C21" s="81">
        <v>8</v>
      </c>
      <c r="D21" s="81">
        <v>4</v>
      </c>
      <c r="E21" s="81">
        <v>18</v>
      </c>
      <c r="F21" s="86">
        <v>4.5</v>
      </c>
      <c r="G21" s="81">
        <v>0</v>
      </c>
      <c r="H21" s="81">
        <v>0</v>
      </c>
      <c r="I21" s="81">
        <v>5</v>
      </c>
      <c r="J21" s="81" t="s">
        <v>574</v>
      </c>
    </row>
    <row r="22" spans="1:12" ht="12.75">
      <c r="A22" s="81" t="s">
        <v>728</v>
      </c>
      <c r="B22" s="81">
        <v>1</v>
      </c>
      <c r="C22" s="81">
        <v>1</v>
      </c>
      <c r="D22" s="81">
        <v>0</v>
      </c>
      <c r="E22" s="81">
        <v>16</v>
      </c>
      <c r="F22" s="86">
        <v>16</v>
      </c>
      <c r="G22" s="81">
        <v>0</v>
      </c>
      <c r="H22" s="81">
        <v>0</v>
      </c>
      <c r="I22" s="81">
        <v>16</v>
      </c>
      <c r="J22" s="81" t="s">
        <v>574</v>
      </c>
      <c r="L22" s="94" t="s">
        <v>62</v>
      </c>
    </row>
    <row r="23" spans="1:10" ht="12.75">
      <c r="A23" s="99" t="s">
        <v>688</v>
      </c>
      <c r="B23" s="99">
        <v>5</v>
      </c>
      <c r="C23" s="99">
        <v>4</v>
      </c>
      <c r="D23" s="99">
        <v>0</v>
      </c>
      <c r="E23" s="99">
        <v>14</v>
      </c>
      <c r="F23" s="100">
        <v>3.5</v>
      </c>
      <c r="G23" s="99">
        <v>0</v>
      </c>
      <c r="H23" s="99">
        <v>0</v>
      </c>
      <c r="I23" s="99">
        <v>6</v>
      </c>
      <c r="J23" s="81" t="s">
        <v>574</v>
      </c>
    </row>
    <row r="24" spans="1:10" ht="12.75">
      <c r="A24" s="81" t="s">
        <v>690</v>
      </c>
      <c r="B24" s="81">
        <v>4</v>
      </c>
      <c r="C24" s="81">
        <v>4</v>
      </c>
      <c r="D24" s="81">
        <v>2</v>
      </c>
      <c r="E24" s="81">
        <v>10</v>
      </c>
      <c r="F24" s="86">
        <v>5</v>
      </c>
      <c r="G24" s="81">
        <v>0</v>
      </c>
      <c r="H24" s="81">
        <v>0</v>
      </c>
      <c r="I24" s="81">
        <v>10</v>
      </c>
      <c r="J24" s="81" t="s">
        <v>574</v>
      </c>
    </row>
    <row r="25" spans="1:10" ht="12.75">
      <c r="A25" s="81" t="s">
        <v>187</v>
      </c>
      <c r="B25" s="81">
        <v>4</v>
      </c>
      <c r="C25" s="81">
        <v>4</v>
      </c>
      <c r="D25" s="81">
        <v>0</v>
      </c>
      <c r="E25" s="81">
        <v>10</v>
      </c>
      <c r="F25" s="86">
        <v>2.5</v>
      </c>
      <c r="G25" s="81">
        <v>0</v>
      </c>
      <c r="H25" s="81">
        <v>0</v>
      </c>
      <c r="I25" s="81">
        <v>9</v>
      </c>
      <c r="J25" s="81" t="s">
        <v>574</v>
      </c>
    </row>
    <row r="26" spans="1:10" ht="12.75">
      <c r="A26" s="81" t="s">
        <v>736</v>
      </c>
      <c r="B26" s="81">
        <v>1</v>
      </c>
      <c r="C26" s="81">
        <v>1</v>
      </c>
      <c r="D26" s="81">
        <v>0</v>
      </c>
      <c r="E26" s="81">
        <v>9</v>
      </c>
      <c r="F26" s="86">
        <v>9</v>
      </c>
      <c r="G26" s="81">
        <v>0</v>
      </c>
      <c r="H26" s="81">
        <v>0</v>
      </c>
      <c r="I26" s="81">
        <v>9</v>
      </c>
      <c r="J26" s="81" t="s">
        <v>574</v>
      </c>
    </row>
    <row r="27" spans="1:10" ht="12.75">
      <c r="A27" s="81" t="s">
        <v>737</v>
      </c>
      <c r="B27" s="81">
        <v>1</v>
      </c>
      <c r="C27" s="81">
        <v>1</v>
      </c>
      <c r="D27" s="81">
        <v>0</v>
      </c>
      <c r="E27" s="81">
        <v>9</v>
      </c>
      <c r="F27" s="86">
        <v>9</v>
      </c>
      <c r="G27" s="81">
        <v>0</v>
      </c>
      <c r="H27" s="81">
        <v>0</v>
      </c>
      <c r="I27" s="81">
        <v>9</v>
      </c>
      <c r="J27" s="81" t="s">
        <v>574</v>
      </c>
    </row>
    <row r="28" spans="1:10" ht="12.75">
      <c r="A28" s="81" t="s">
        <v>738</v>
      </c>
      <c r="B28" s="81">
        <v>1</v>
      </c>
      <c r="C28" s="81">
        <v>1</v>
      </c>
      <c r="D28" s="81">
        <v>0</v>
      </c>
      <c r="E28" s="81">
        <v>7</v>
      </c>
      <c r="F28" s="86">
        <v>7</v>
      </c>
      <c r="G28" s="81">
        <v>0</v>
      </c>
      <c r="H28" s="81">
        <v>0</v>
      </c>
      <c r="I28" s="81">
        <v>7</v>
      </c>
      <c r="J28" s="99" t="s">
        <v>574</v>
      </c>
    </row>
    <row r="29" spans="1:10" ht="12.75">
      <c r="A29" s="81" t="s">
        <v>739</v>
      </c>
      <c r="B29" s="81">
        <v>2</v>
      </c>
      <c r="C29" s="81">
        <v>2</v>
      </c>
      <c r="D29" s="81">
        <v>0</v>
      </c>
      <c r="E29" s="81">
        <v>6</v>
      </c>
      <c r="F29" s="81">
        <v>3</v>
      </c>
      <c r="G29" s="81">
        <v>0</v>
      </c>
      <c r="H29" s="81">
        <v>0</v>
      </c>
      <c r="I29" s="81">
        <v>4</v>
      </c>
      <c r="J29" s="81" t="s">
        <v>574</v>
      </c>
    </row>
    <row r="30" spans="1:10" ht="12.75">
      <c r="A30" s="81" t="s">
        <v>740</v>
      </c>
      <c r="B30" s="81">
        <v>2</v>
      </c>
      <c r="C30" s="81">
        <v>2</v>
      </c>
      <c r="D30" s="81">
        <v>0</v>
      </c>
      <c r="E30" s="81">
        <v>6</v>
      </c>
      <c r="F30" s="81">
        <v>3</v>
      </c>
      <c r="G30" s="81">
        <v>0</v>
      </c>
      <c r="H30" s="81">
        <v>0</v>
      </c>
      <c r="I30" s="81">
        <v>6</v>
      </c>
      <c r="J30" s="81" t="s">
        <v>574</v>
      </c>
    </row>
    <row r="31" spans="1:10" ht="12.75">
      <c r="A31" s="81" t="s">
        <v>741</v>
      </c>
      <c r="B31" s="81">
        <v>1</v>
      </c>
      <c r="C31" s="81">
        <v>1</v>
      </c>
      <c r="D31" s="81">
        <v>0</v>
      </c>
      <c r="E31" s="81">
        <v>5</v>
      </c>
      <c r="F31" s="81">
        <v>5</v>
      </c>
      <c r="G31" s="81">
        <v>0</v>
      </c>
      <c r="H31" s="81">
        <v>0</v>
      </c>
      <c r="I31" s="81">
        <v>5</v>
      </c>
      <c r="J31" s="81" t="s">
        <v>574</v>
      </c>
    </row>
    <row r="32" spans="1:10" ht="12.75">
      <c r="A32" s="81" t="s">
        <v>742</v>
      </c>
      <c r="B32" s="81">
        <v>1</v>
      </c>
      <c r="C32" s="81">
        <v>1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 t="s">
        <v>574</v>
      </c>
    </row>
    <row r="33" spans="1:10" ht="12.75">
      <c r="A33" s="81" t="s">
        <v>743</v>
      </c>
      <c r="B33" s="81">
        <v>1</v>
      </c>
      <c r="C33" s="81">
        <v>1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 t="s">
        <v>574</v>
      </c>
    </row>
    <row r="34" spans="1:10" ht="12.75">
      <c r="A34" s="81" t="s">
        <v>744</v>
      </c>
      <c r="B34" s="81">
        <v>1</v>
      </c>
      <c r="C34" s="81">
        <v>1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 t="s">
        <v>574</v>
      </c>
    </row>
    <row r="35" spans="1:10" ht="12.75">
      <c r="A35" s="81" t="s">
        <v>745</v>
      </c>
      <c r="B35" s="81">
        <v>1</v>
      </c>
      <c r="C35" s="81">
        <v>1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 t="s">
        <v>574</v>
      </c>
    </row>
    <row r="37" spans="1:9" ht="12.75">
      <c r="A37" s="126" t="s">
        <v>620</v>
      </c>
      <c r="B37" s="126"/>
      <c r="C37" s="126"/>
      <c r="D37" s="126"/>
      <c r="E37" s="126"/>
      <c r="F37" s="126"/>
      <c r="G37" s="126"/>
      <c r="H37" s="126"/>
      <c r="I37" s="126"/>
    </row>
  </sheetData>
  <mergeCells count="1">
    <mergeCell ref="A37:I37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AH30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81" bestFit="1" customWidth="1"/>
    <col min="2" max="3" width="3.00390625" style="81" bestFit="1" customWidth="1"/>
    <col min="4" max="4" width="3.57421875" style="81" bestFit="1" customWidth="1"/>
    <col min="5" max="5" width="4.00390625" style="81" bestFit="1" customWidth="1"/>
    <col min="6" max="6" width="5.421875" style="81" bestFit="1" customWidth="1"/>
    <col min="7" max="7" width="3.00390625" style="81" bestFit="1" customWidth="1"/>
    <col min="8" max="8" width="4.00390625" style="81" bestFit="1" customWidth="1"/>
    <col min="9" max="9" width="3.00390625" style="81" bestFit="1" customWidth="1"/>
    <col min="10" max="10" width="1.8515625" style="81" bestFit="1" customWidth="1"/>
    <col min="11" max="11" width="4.28125" style="81" customWidth="1"/>
    <col min="12" max="12" width="9.421875" style="81" bestFit="1" customWidth="1"/>
    <col min="13" max="13" width="7.140625" style="81" bestFit="1" customWidth="1"/>
    <col min="14" max="14" width="3.00390625" style="81" bestFit="1" customWidth="1"/>
    <col min="15" max="15" width="4.00390625" style="81" bestFit="1" customWidth="1"/>
    <col min="16" max="16" width="3.00390625" style="81" bestFit="1" customWidth="1"/>
    <col min="17" max="17" width="5.421875" style="81" bestFit="1" customWidth="1"/>
    <col min="18" max="19" width="3.00390625" style="81" customWidth="1"/>
    <col min="20" max="20" width="4.7109375" style="81" bestFit="1" customWidth="1"/>
    <col min="21" max="21" width="4.421875" style="81" bestFit="1" customWidth="1"/>
    <col min="22" max="22" width="4.28125" style="81" customWidth="1"/>
    <col min="23" max="23" width="10.8515625" style="81" bestFit="1" customWidth="1"/>
    <col min="24" max="24" width="3.00390625" style="81" bestFit="1" customWidth="1"/>
    <col min="25" max="25" width="3.28125" style="81" bestFit="1" customWidth="1"/>
    <col min="26" max="26" width="2.00390625" style="81" bestFit="1" customWidth="1"/>
    <col min="27" max="27" width="3.57421875" style="81" bestFit="1" customWidth="1"/>
    <col min="28" max="28" width="4.28125" style="81" customWidth="1"/>
    <col min="29" max="29" width="5.28125" style="81" bestFit="1" customWidth="1"/>
    <col min="30" max="30" width="5.140625" style="81" bestFit="1" customWidth="1"/>
    <col min="31" max="31" width="4.57421875" style="81" bestFit="1" customWidth="1"/>
    <col min="32" max="32" width="5.7109375" style="81" customWidth="1"/>
    <col min="33" max="33" width="7.00390625" style="81" customWidth="1"/>
    <col min="34" max="34" width="8.57421875" style="81" customWidth="1"/>
    <col min="35" max="16384" width="9.140625" style="81" customWidth="1"/>
  </cols>
  <sheetData>
    <row r="1" ht="74.25" customHeight="1">
      <c r="H1" s="101" t="s">
        <v>714</v>
      </c>
    </row>
    <row r="2" spans="1:34" ht="12.7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61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 t="s">
        <v>692</v>
      </c>
      <c r="X2" s="82"/>
      <c r="Y2" s="82"/>
      <c r="Z2" s="82"/>
      <c r="AA2" s="82"/>
      <c r="AB2" s="82"/>
      <c r="AC2" s="82" t="s">
        <v>707</v>
      </c>
      <c r="AD2" s="82"/>
      <c r="AE2" s="82"/>
      <c r="AF2" s="82"/>
      <c r="AG2" s="82"/>
      <c r="AH2" s="82"/>
    </row>
    <row r="3" spans="1:33" ht="12.75">
      <c r="A3" s="91" t="s">
        <v>682</v>
      </c>
      <c r="B3" s="83" t="s">
        <v>1</v>
      </c>
      <c r="C3" s="83" t="s">
        <v>2</v>
      </c>
      <c r="D3" s="83" t="s">
        <v>3</v>
      </c>
      <c r="E3" s="83" t="s">
        <v>683</v>
      </c>
      <c r="F3" s="83" t="s">
        <v>684</v>
      </c>
      <c r="G3" s="83">
        <v>50</v>
      </c>
      <c r="H3" s="83">
        <v>100</v>
      </c>
      <c r="J3" s="83" t="s">
        <v>5</v>
      </c>
      <c r="K3" s="83"/>
      <c r="L3" s="91" t="s">
        <v>682</v>
      </c>
      <c r="M3" s="83" t="s">
        <v>693</v>
      </c>
      <c r="N3" s="83" t="s">
        <v>1</v>
      </c>
      <c r="O3" s="83" t="s">
        <v>683</v>
      </c>
      <c r="P3" s="83" t="s">
        <v>694</v>
      </c>
      <c r="Q3" s="83" t="s">
        <v>684</v>
      </c>
      <c r="S3" s="83" t="s">
        <v>26</v>
      </c>
      <c r="T3" s="83" t="s">
        <v>695</v>
      </c>
      <c r="U3" s="83" t="s">
        <v>696</v>
      </c>
      <c r="V3" s="83"/>
      <c r="W3" s="91" t="s">
        <v>682</v>
      </c>
      <c r="X3" s="91" t="s">
        <v>697</v>
      </c>
      <c r="Y3" s="91" t="s">
        <v>698</v>
      </c>
      <c r="Z3" s="91" t="s">
        <v>699</v>
      </c>
      <c r="AA3" s="91" t="s">
        <v>700</v>
      </c>
      <c r="AB3" s="91"/>
      <c r="AC3" s="91" t="s">
        <v>703</v>
      </c>
      <c r="AD3" s="91" t="s">
        <v>704</v>
      </c>
      <c r="AE3" s="91" t="s">
        <v>705</v>
      </c>
      <c r="AF3" s="91" t="s">
        <v>706</v>
      </c>
      <c r="AG3" s="91"/>
    </row>
    <row r="4" spans="1:32" ht="12.75">
      <c r="A4" s="81" t="s">
        <v>9</v>
      </c>
      <c r="B4" s="81">
        <v>16</v>
      </c>
      <c r="C4" s="81">
        <v>16</v>
      </c>
      <c r="D4" s="81">
        <v>0</v>
      </c>
      <c r="E4" s="81">
        <v>508</v>
      </c>
      <c r="F4" s="86">
        <v>31.75</v>
      </c>
      <c r="G4" s="81">
        <v>3</v>
      </c>
      <c r="H4" s="81">
        <v>0</v>
      </c>
      <c r="I4" s="81">
        <v>71</v>
      </c>
      <c r="J4" s="81" t="s">
        <v>574</v>
      </c>
      <c r="L4" s="81" t="s">
        <v>43</v>
      </c>
      <c r="M4" s="89">
        <v>125.66666666666666</v>
      </c>
      <c r="N4" s="81">
        <v>25</v>
      </c>
      <c r="O4" s="81">
        <v>426</v>
      </c>
      <c r="P4" s="81">
        <v>27</v>
      </c>
      <c r="Q4" s="85">
        <v>15.777777777777779</v>
      </c>
      <c r="R4" s="90">
        <v>4</v>
      </c>
      <c r="S4" s="81">
        <v>30</v>
      </c>
      <c r="T4" s="84">
        <v>27.925925925925927</v>
      </c>
      <c r="U4" s="85">
        <v>3.3899204244031833</v>
      </c>
      <c r="W4" s="81" t="s">
        <v>11</v>
      </c>
      <c r="X4" s="81">
        <v>17</v>
      </c>
      <c r="Z4" s="81">
        <v>4</v>
      </c>
      <c r="AA4" s="81">
        <v>21</v>
      </c>
      <c r="AC4" s="81">
        <v>7</v>
      </c>
      <c r="AD4" s="81">
        <v>5</v>
      </c>
      <c r="AE4" s="81">
        <v>4</v>
      </c>
      <c r="AF4" s="81">
        <v>3</v>
      </c>
    </row>
    <row r="5" spans="1:27" ht="12.75">
      <c r="A5" s="81" t="s">
        <v>102</v>
      </c>
      <c r="B5" s="81">
        <v>12</v>
      </c>
      <c r="C5" s="81">
        <v>12</v>
      </c>
      <c r="D5" s="81">
        <v>2</v>
      </c>
      <c r="E5" s="81">
        <v>277</v>
      </c>
      <c r="F5" s="86">
        <v>27.7</v>
      </c>
      <c r="G5" s="81">
        <v>1</v>
      </c>
      <c r="H5" s="81">
        <v>0</v>
      </c>
      <c r="I5" s="81">
        <v>85</v>
      </c>
      <c r="J5" s="81" t="s">
        <v>574</v>
      </c>
      <c r="L5" s="81" t="s">
        <v>94</v>
      </c>
      <c r="M5" s="89">
        <v>186.66666666666669</v>
      </c>
      <c r="N5" s="81">
        <v>43</v>
      </c>
      <c r="O5" s="81">
        <v>584</v>
      </c>
      <c r="P5" s="81">
        <v>35</v>
      </c>
      <c r="Q5" s="85">
        <v>16.685714285714287</v>
      </c>
      <c r="R5" s="90">
        <v>7</v>
      </c>
      <c r="S5" s="81">
        <v>32</v>
      </c>
      <c r="T5" s="84">
        <v>32</v>
      </c>
      <c r="U5" s="85">
        <v>3.128571428571428</v>
      </c>
      <c r="W5" s="81" t="s">
        <v>144</v>
      </c>
      <c r="X5" s="81">
        <v>7</v>
      </c>
      <c r="Y5" s="81">
        <v>2</v>
      </c>
      <c r="AA5" s="81">
        <v>9</v>
      </c>
    </row>
    <row r="6" spans="1:34" ht="12.75">
      <c r="A6" s="81" t="s">
        <v>94</v>
      </c>
      <c r="B6" s="81">
        <v>16</v>
      </c>
      <c r="C6" s="81">
        <v>15</v>
      </c>
      <c r="D6" s="81">
        <v>3</v>
      </c>
      <c r="E6" s="81">
        <v>328</v>
      </c>
      <c r="F6" s="86">
        <v>27.333333333333332</v>
      </c>
      <c r="G6" s="81">
        <v>3</v>
      </c>
      <c r="H6" s="81">
        <v>0</v>
      </c>
      <c r="I6" s="81">
        <v>63</v>
      </c>
      <c r="J6" s="81" t="s">
        <v>574</v>
      </c>
      <c r="L6" s="81" t="s">
        <v>182</v>
      </c>
      <c r="M6" s="89">
        <v>113.66666666666666</v>
      </c>
      <c r="N6" s="81">
        <v>24</v>
      </c>
      <c r="O6" s="81">
        <v>388</v>
      </c>
      <c r="P6" s="81">
        <v>23</v>
      </c>
      <c r="Q6" s="85">
        <v>16.869565217391305</v>
      </c>
      <c r="R6" s="90">
        <v>5</v>
      </c>
      <c r="S6" s="81">
        <v>33</v>
      </c>
      <c r="T6" s="84">
        <v>29.652173913043477</v>
      </c>
      <c r="U6" s="85">
        <v>3.4134897360703813</v>
      </c>
      <c r="W6" s="81" t="s">
        <v>297</v>
      </c>
      <c r="X6" s="81">
        <v>8</v>
      </c>
      <c r="AA6" s="81">
        <v>8</v>
      </c>
      <c r="AC6" s="93"/>
      <c r="AD6" s="93" t="s">
        <v>709</v>
      </c>
      <c r="AE6" s="93" t="s">
        <v>73</v>
      </c>
      <c r="AF6" s="93" t="s">
        <v>4</v>
      </c>
      <c r="AG6" s="93" t="s">
        <v>710</v>
      </c>
      <c r="AH6" s="93" t="s">
        <v>23</v>
      </c>
    </row>
    <row r="7" spans="1:34" ht="12.75">
      <c r="A7" s="81" t="s">
        <v>144</v>
      </c>
      <c r="B7" s="81">
        <v>15</v>
      </c>
      <c r="C7" s="81">
        <v>14</v>
      </c>
      <c r="D7" s="81">
        <v>3</v>
      </c>
      <c r="E7" s="81">
        <v>258</v>
      </c>
      <c r="F7" s="86">
        <v>23.454545454545453</v>
      </c>
      <c r="G7" s="81">
        <v>1</v>
      </c>
      <c r="H7" s="81">
        <v>0</v>
      </c>
      <c r="I7" s="81">
        <v>55</v>
      </c>
      <c r="J7" s="81" t="s">
        <v>574</v>
      </c>
      <c r="L7" s="81" t="s">
        <v>9</v>
      </c>
      <c r="M7" s="89">
        <v>124.66666666666667</v>
      </c>
      <c r="N7" s="81">
        <v>14</v>
      </c>
      <c r="O7" s="81">
        <v>395</v>
      </c>
      <c r="P7" s="81">
        <v>18</v>
      </c>
      <c r="Q7" s="85">
        <v>21.944444444444443</v>
      </c>
      <c r="R7" s="90">
        <v>5</v>
      </c>
      <c r="S7" s="81">
        <v>69</v>
      </c>
      <c r="T7" s="84">
        <v>41.55555555555556</v>
      </c>
      <c r="U7" s="85">
        <v>3.1684491978609626</v>
      </c>
      <c r="W7" s="81" t="s">
        <v>94</v>
      </c>
      <c r="X7" s="81">
        <v>6</v>
      </c>
      <c r="Y7" s="81">
        <v>2</v>
      </c>
      <c r="AA7" s="81">
        <v>8</v>
      </c>
      <c r="AC7" s="93" t="s">
        <v>72</v>
      </c>
      <c r="AD7" s="81">
        <v>2638</v>
      </c>
      <c r="AE7" s="81">
        <v>269</v>
      </c>
      <c r="AF7" s="81">
        <v>2907</v>
      </c>
      <c r="AG7" s="81">
        <v>135</v>
      </c>
      <c r="AH7" s="89">
        <v>798.3333333333335</v>
      </c>
    </row>
    <row r="8" spans="1:34" ht="12.75">
      <c r="A8" s="81" t="s">
        <v>685</v>
      </c>
      <c r="B8" s="81">
        <v>10</v>
      </c>
      <c r="C8" s="81">
        <v>10</v>
      </c>
      <c r="D8" s="81">
        <v>0</v>
      </c>
      <c r="E8" s="81">
        <v>197</v>
      </c>
      <c r="F8" s="86">
        <v>19.7</v>
      </c>
      <c r="G8" s="81">
        <v>1</v>
      </c>
      <c r="H8" s="81">
        <v>0</v>
      </c>
      <c r="I8" s="81">
        <v>91</v>
      </c>
      <c r="J8" s="81" t="s">
        <v>574</v>
      </c>
      <c r="L8" s="87" t="s">
        <v>374</v>
      </c>
      <c r="M8" s="95">
        <v>60.833333333333336</v>
      </c>
      <c r="N8" s="87">
        <v>9</v>
      </c>
      <c r="O8" s="87">
        <v>272</v>
      </c>
      <c r="P8" s="87">
        <v>8</v>
      </c>
      <c r="Q8" s="96">
        <v>34</v>
      </c>
      <c r="R8" s="97">
        <v>3</v>
      </c>
      <c r="S8" s="87">
        <v>56</v>
      </c>
      <c r="T8" s="98">
        <v>45.625</v>
      </c>
      <c r="U8" s="96">
        <v>4.471232876712328</v>
      </c>
      <c r="W8" s="81" t="s">
        <v>9</v>
      </c>
      <c r="X8" s="81">
        <v>5</v>
      </c>
      <c r="AA8" s="81">
        <v>5</v>
      </c>
      <c r="AC8" s="93" t="s">
        <v>708</v>
      </c>
      <c r="AD8" s="81">
        <v>2243</v>
      </c>
      <c r="AE8" s="81">
        <v>231</v>
      </c>
      <c r="AF8" s="81">
        <v>2474</v>
      </c>
      <c r="AG8" s="81">
        <v>132</v>
      </c>
      <c r="AH8" s="89">
        <v>673.5</v>
      </c>
    </row>
    <row r="9" spans="1:29" ht="12.75">
      <c r="A9" s="81" t="s">
        <v>43</v>
      </c>
      <c r="B9" s="81">
        <v>14</v>
      </c>
      <c r="C9" s="81">
        <v>10</v>
      </c>
      <c r="D9" s="81">
        <v>6</v>
      </c>
      <c r="E9" s="81">
        <v>75</v>
      </c>
      <c r="F9" s="86">
        <v>18.75</v>
      </c>
      <c r="G9" s="81">
        <v>0</v>
      </c>
      <c r="H9" s="81">
        <v>0</v>
      </c>
      <c r="I9" s="81">
        <v>37</v>
      </c>
      <c r="J9" s="81" t="s">
        <v>701</v>
      </c>
      <c r="L9" s="81" t="s">
        <v>685</v>
      </c>
      <c r="M9" s="89">
        <v>32</v>
      </c>
      <c r="N9" s="81">
        <v>3</v>
      </c>
      <c r="O9" s="81">
        <v>132</v>
      </c>
      <c r="P9" s="81">
        <v>7</v>
      </c>
      <c r="Q9" s="85">
        <v>18.857142857142858</v>
      </c>
      <c r="R9" s="90">
        <v>3</v>
      </c>
      <c r="S9" s="81">
        <v>19</v>
      </c>
      <c r="T9" s="84">
        <v>27.428571428571427</v>
      </c>
      <c r="U9" s="85">
        <v>4.125</v>
      </c>
      <c r="W9" s="81" t="s">
        <v>685</v>
      </c>
      <c r="X9" s="81">
        <v>5</v>
      </c>
      <c r="AA9" s="81">
        <v>5</v>
      </c>
      <c r="AC9" s="93"/>
    </row>
    <row r="10" spans="1:34" ht="12.75">
      <c r="A10" s="81" t="s">
        <v>542</v>
      </c>
      <c r="B10" s="81">
        <v>7</v>
      </c>
      <c r="C10" s="81">
        <v>6</v>
      </c>
      <c r="D10" s="81">
        <v>0</v>
      </c>
      <c r="E10" s="81">
        <v>106</v>
      </c>
      <c r="F10" s="86">
        <v>17.666666666666668</v>
      </c>
      <c r="G10" s="81">
        <v>0</v>
      </c>
      <c r="H10" s="81">
        <v>0</v>
      </c>
      <c r="I10" s="81">
        <v>45</v>
      </c>
      <c r="J10" s="81" t="s">
        <v>574</v>
      </c>
      <c r="L10" s="81" t="s">
        <v>102</v>
      </c>
      <c r="M10" s="89">
        <v>9</v>
      </c>
      <c r="N10" s="81">
        <v>1</v>
      </c>
      <c r="O10" s="81">
        <v>46</v>
      </c>
      <c r="P10" s="81">
        <v>2</v>
      </c>
      <c r="Q10" s="85">
        <v>23</v>
      </c>
      <c r="R10" s="90">
        <v>1</v>
      </c>
      <c r="S10" s="81">
        <v>19</v>
      </c>
      <c r="T10" s="84">
        <v>27</v>
      </c>
      <c r="U10" s="85">
        <v>5.111111111111111</v>
      </c>
      <c r="W10" s="81" t="s">
        <v>102</v>
      </c>
      <c r="X10" s="81">
        <v>3</v>
      </c>
      <c r="Y10" s="81">
        <v>1</v>
      </c>
      <c r="AA10" s="81">
        <v>4</v>
      </c>
      <c r="AC10" s="93"/>
      <c r="AD10" s="93" t="s">
        <v>711</v>
      </c>
      <c r="AE10" s="93"/>
      <c r="AF10" s="93" t="s">
        <v>712</v>
      </c>
      <c r="AG10" s="93"/>
      <c r="AH10" s="93" t="s">
        <v>713</v>
      </c>
    </row>
    <row r="11" spans="1:34" ht="12.75">
      <c r="A11" s="81" t="s">
        <v>374</v>
      </c>
      <c r="B11" s="81">
        <v>9</v>
      </c>
      <c r="C11" s="81">
        <v>9</v>
      </c>
      <c r="D11" s="81">
        <v>2</v>
      </c>
      <c r="E11" s="81">
        <v>123</v>
      </c>
      <c r="F11" s="86">
        <v>17.571428571428573</v>
      </c>
      <c r="G11" s="81">
        <v>0</v>
      </c>
      <c r="H11" s="81">
        <v>0</v>
      </c>
      <c r="I11" s="81">
        <v>30</v>
      </c>
      <c r="J11" s="81" t="s">
        <v>701</v>
      </c>
      <c r="L11" s="81" t="s">
        <v>33</v>
      </c>
      <c r="M11" s="89">
        <v>15</v>
      </c>
      <c r="N11" s="81">
        <v>3</v>
      </c>
      <c r="O11" s="81">
        <v>54</v>
      </c>
      <c r="P11" s="81">
        <v>2</v>
      </c>
      <c r="Q11" s="85">
        <v>27</v>
      </c>
      <c r="R11" s="90">
        <v>1</v>
      </c>
      <c r="S11" s="81">
        <v>27</v>
      </c>
      <c r="T11" s="84">
        <v>45</v>
      </c>
      <c r="U11" s="85">
        <v>3.6</v>
      </c>
      <c r="W11" s="81" t="s">
        <v>182</v>
      </c>
      <c r="X11" s="81">
        <v>3</v>
      </c>
      <c r="Y11" s="81">
        <v>1</v>
      </c>
      <c r="AA11" s="81">
        <v>4</v>
      </c>
      <c r="AC11" s="93" t="s">
        <v>72</v>
      </c>
      <c r="AD11" s="81">
        <v>3.641336116910229</v>
      </c>
      <c r="AF11" s="85">
        <v>21.533333333333335</v>
      </c>
      <c r="AH11" s="92">
        <v>5.913580246913582</v>
      </c>
    </row>
    <row r="12" spans="1:34" ht="12.75">
      <c r="A12" s="81" t="s">
        <v>297</v>
      </c>
      <c r="B12" s="81">
        <v>17</v>
      </c>
      <c r="C12" s="81">
        <v>16</v>
      </c>
      <c r="D12" s="81">
        <v>0</v>
      </c>
      <c r="E12" s="81">
        <v>275</v>
      </c>
      <c r="F12" s="86">
        <v>17.1875</v>
      </c>
      <c r="G12" s="81">
        <v>1</v>
      </c>
      <c r="H12" s="81">
        <v>0</v>
      </c>
      <c r="I12" s="81">
        <v>55</v>
      </c>
      <c r="J12" s="81" t="s">
        <v>574</v>
      </c>
      <c r="L12" s="81" t="s">
        <v>542</v>
      </c>
      <c r="M12" s="89">
        <v>6</v>
      </c>
      <c r="N12" s="81">
        <v>1</v>
      </c>
      <c r="O12" s="81">
        <v>25</v>
      </c>
      <c r="Q12" s="85" t="s">
        <v>574</v>
      </c>
      <c r="R12" s="90">
        <v>0</v>
      </c>
      <c r="S12" s="81">
        <v>25</v>
      </c>
      <c r="T12" s="84" t="s">
        <v>574</v>
      </c>
      <c r="U12" s="85">
        <v>4.166666666666667</v>
      </c>
      <c r="W12" s="81" t="s">
        <v>106</v>
      </c>
      <c r="X12" s="81">
        <v>3</v>
      </c>
      <c r="Y12" s="81">
        <v>1</v>
      </c>
      <c r="AA12" s="81">
        <v>4</v>
      </c>
      <c r="AC12" s="93" t="s">
        <v>708</v>
      </c>
      <c r="AD12" s="81">
        <v>3.6733481811432815</v>
      </c>
      <c r="AF12" s="85">
        <v>18.742424242424242</v>
      </c>
      <c r="AH12" s="92">
        <v>5.1022727272727275</v>
      </c>
    </row>
    <row r="13" spans="1:27" ht="12.75">
      <c r="A13" s="81" t="s">
        <v>106</v>
      </c>
      <c r="B13" s="81">
        <v>9</v>
      </c>
      <c r="C13" s="81">
        <v>9</v>
      </c>
      <c r="D13" s="81">
        <v>0</v>
      </c>
      <c r="E13" s="81">
        <v>144</v>
      </c>
      <c r="F13" s="86">
        <v>16</v>
      </c>
      <c r="G13" s="81">
        <v>0</v>
      </c>
      <c r="H13" s="81">
        <v>0</v>
      </c>
      <c r="I13" s="81">
        <v>37</v>
      </c>
      <c r="J13" s="81" t="s">
        <v>574</v>
      </c>
      <c r="W13" s="81" t="s">
        <v>33</v>
      </c>
      <c r="X13" s="81">
        <v>3</v>
      </c>
      <c r="AA13" s="81">
        <v>3</v>
      </c>
    </row>
    <row r="14" spans="1:27" ht="12.75">
      <c r="A14" s="81" t="s">
        <v>182</v>
      </c>
      <c r="B14" s="81">
        <v>14</v>
      </c>
      <c r="C14" s="81">
        <v>14</v>
      </c>
      <c r="D14" s="81">
        <v>1</v>
      </c>
      <c r="E14" s="81">
        <v>177</v>
      </c>
      <c r="F14" s="86">
        <v>13.615384615384615</v>
      </c>
      <c r="G14" s="81">
        <v>0</v>
      </c>
      <c r="H14" s="81">
        <v>0</v>
      </c>
      <c r="I14" s="81">
        <v>48</v>
      </c>
      <c r="J14" s="81" t="s">
        <v>574</v>
      </c>
      <c r="L14" s="94" t="s">
        <v>62</v>
      </c>
      <c r="W14" s="81" t="s">
        <v>374</v>
      </c>
      <c r="X14" s="81">
        <v>3</v>
      </c>
      <c r="AA14" s="81">
        <v>3</v>
      </c>
    </row>
    <row r="15" spans="1:27" ht="12.75">
      <c r="A15" s="81" t="s">
        <v>47</v>
      </c>
      <c r="B15" s="81">
        <v>6</v>
      </c>
      <c r="C15" s="81">
        <v>6</v>
      </c>
      <c r="D15" s="81">
        <v>2</v>
      </c>
      <c r="E15" s="81">
        <v>54</v>
      </c>
      <c r="F15" s="86">
        <v>13.5</v>
      </c>
      <c r="G15" s="81">
        <v>0</v>
      </c>
      <c r="H15" s="81">
        <v>0</v>
      </c>
      <c r="I15" s="81">
        <v>18</v>
      </c>
      <c r="J15" s="81" t="s">
        <v>574</v>
      </c>
      <c r="W15" s="81" t="s">
        <v>686</v>
      </c>
      <c r="X15" s="81">
        <v>2</v>
      </c>
      <c r="AA15" s="81">
        <v>2</v>
      </c>
    </row>
    <row r="16" spans="1:27" ht="12.75">
      <c r="A16" s="81" t="s">
        <v>11</v>
      </c>
      <c r="B16" s="81">
        <v>16</v>
      </c>
      <c r="C16" s="81">
        <v>14</v>
      </c>
      <c r="D16" s="81">
        <v>7</v>
      </c>
      <c r="E16" s="81">
        <v>69</v>
      </c>
      <c r="F16" s="86">
        <v>9.857142857142858</v>
      </c>
      <c r="G16" s="81">
        <v>0</v>
      </c>
      <c r="H16" s="81">
        <v>0</v>
      </c>
      <c r="I16" s="81">
        <v>16</v>
      </c>
      <c r="J16" s="81" t="s">
        <v>574</v>
      </c>
      <c r="W16" s="81" t="s">
        <v>43</v>
      </c>
      <c r="X16" s="81">
        <v>1</v>
      </c>
      <c r="AA16" s="81">
        <v>1</v>
      </c>
    </row>
    <row r="17" spans="1:27" ht="12.75">
      <c r="A17" s="87" t="s">
        <v>346</v>
      </c>
      <c r="B17" s="87">
        <v>3</v>
      </c>
      <c r="C17" s="87">
        <v>2</v>
      </c>
      <c r="D17" s="87">
        <v>1</v>
      </c>
      <c r="E17" s="87">
        <v>19</v>
      </c>
      <c r="F17" s="88">
        <v>19</v>
      </c>
      <c r="G17" s="87">
        <v>0</v>
      </c>
      <c r="H17" s="87">
        <v>0</v>
      </c>
      <c r="I17" s="87">
        <v>15</v>
      </c>
      <c r="J17" s="87" t="s">
        <v>701</v>
      </c>
      <c r="W17" s="81" t="s">
        <v>187</v>
      </c>
      <c r="X17" s="81">
        <v>1</v>
      </c>
      <c r="AA17" s="81">
        <v>1</v>
      </c>
    </row>
    <row r="18" spans="1:27" ht="12.75">
      <c r="A18" s="81" t="s">
        <v>33</v>
      </c>
      <c r="B18" s="81">
        <v>4</v>
      </c>
      <c r="C18" s="81">
        <v>2</v>
      </c>
      <c r="D18" s="81">
        <v>1</v>
      </c>
      <c r="E18" s="81">
        <v>15</v>
      </c>
      <c r="F18" s="86">
        <v>15</v>
      </c>
      <c r="G18" s="81">
        <v>0</v>
      </c>
      <c r="H18" s="81">
        <v>0</v>
      </c>
      <c r="I18" s="81">
        <v>15</v>
      </c>
      <c r="J18" s="81" t="s">
        <v>701</v>
      </c>
      <c r="W18" s="81" t="s">
        <v>690</v>
      </c>
      <c r="X18" s="81">
        <v>1</v>
      </c>
      <c r="AA18" s="81">
        <v>1</v>
      </c>
    </row>
    <row r="19" spans="1:27" ht="12.75">
      <c r="A19" s="81" t="s">
        <v>686</v>
      </c>
      <c r="B19" s="81">
        <v>3</v>
      </c>
      <c r="C19" s="81">
        <v>3</v>
      </c>
      <c r="D19" s="81">
        <v>0</v>
      </c>
      <c r="E19" s="81">
        <v>9</v>
      </c>
      <c r="F19" s="86">
        <v>3</v>
      </c>
      <c r="G19" s="81">
        <v>0</v>
      </c>
      <c r="H19" s="81">
        <v>0</v>
      </c>
      <c r="I19" s="81">
        <v>9</v>
      </c>
      <c r="J19" s="81" t="s">
        <v>574</v>
      </c>
      <c r="W19" s="81" t="s">
        <v>488</v>
      </c>
      <c r="X19" s="81">
        <v>1</v>
      </c>
      <c r="AA19" s="81">
        <v>1</v>
      </c>
    </row>
    <row r="20" spans="1:27" ht="12.75">
      <c r="A20" s="99" t="s">
        <v>687</v>
      </c>
      <c r="B20" s="99">
        <v>1</v>
      </c>
      <c r="C20" s="99">
        <v>1</v>
      </c>
      <c r="D20" s="99">
        <v>1</v>
      </c>
      <c r="E20" s="99">
        <v>3</v>
      </c>
      <c r="F20" s="100" t="s">
        <v>702</v>
      </c>
      <c r="G20" s="99">
        <v>0</v>
      </c>
      <c r="H20" s="99">
        <v>0</v>
      </c>
      <c r="I20" s="99">
        <v>3</v>
      </c>
      <c r="J20" s="99" t="s">
        <v>701</v>
      </c>
      <c r="W20" s="81" t="s">
        <v>689</v>
      </c>
      <c r="X20" s="81">
        <v>1</v>
      </c>
      <c r="AA20" s="81">
        <v>1</v>
      </c>
    </row>
    <row r="21" spans="1:27" ht="12.75">
      <c r="A21" s="81" t="s">
        <v>187</v>
      </c>
      <c r="B21" s="81">
        <v>1</v>
      </c>
      <c r="C21" s="81">
        <v>1</v>
      </c>
      <c r="D21" s="81">
        <v>1</v>
      </c>
      <c r="E21" s="81">
        <v>1</v>
      </c>
      <c r="F21" s="86" t="s">
        <v>702</v>
      </c>
      <c r="G21" s="81">
        <v>0</v>
      </c>
      <c r="H21" s="81">
        <v>0</v>
      </c>
      <c r="I21" s="81">
        <v>1</v>
      </c>
      <c r="J21" s="81" t="s">
        <v>701</v>
      </c>
      <c r="W21" s="81" t="s">
        <v>47</v>
      </c>
      <c r="X21" s="81">
        <v>1</v>
      </c>
      <c r="AA21" s="81">
        <v>1</v>
      </c>
    </row>
    <row r="22" spans="1:10" ht="12.75">
      <c r="A22" s="81" t="s">
        <v>688</v>
      </c>
      <c r="B22" s="81">
        <v>2</v>
      </c>
      <c r="C22" s="81">
        <v>1</v>
      </c>
      <c r="D22" s="81">
        <v>0</v>
      </c>
      <c r="E22" s="81">
        <v>0</v>
      </c>
      <c r="F22" s="86">
        <v>0</v>
      </c>
      <c r="G22" s="81">
        <v>0</v>
      </c>
      <c r="H22" s="81">
        <v>0</v>
      </c>
      <c r="I22" s="81">
        <v>0</v>
      </c>
      <c r="J22" s="81" t="s">
        <v>574</v>
      </c>
    </row>
    <row r="23" spans="1:10" ht="12.75">
      <c r="A23" s="81" t="s">
        <v>689</v>
      </c>
      <c r="B23" s="81">
        <v>3</v>
      </c>
      <c r="C23" s="81">
        <v>1</v>
      </c>
      <c r="D23" s="81">
        <v>0</v>
      </c>
      <c r="E23" s="81">
        <v>0</v>
      </c>
      <c r="F23" s="86">
        <v>0</v>
      </c>
      <c r="G23" s="81">
        <v>0</v>
      </c>
      <c r="H23" s="81">
        <v>0</v>
      </c>
      <c r="I23" s="81">
        <v>0</v>
      </c>
      <c r="J23" s="81" t="s">
        <v>574</v>
      </c>
    </row>
    <row r="24" spans="1:10" ht="12.75">
      <c r="A24" s="81" t="s">
        <v>90</v>
      </c>
      <c r="B24" s="81">
        <v>1</v>
      </c>
      <c r="C24" s="81">
        <v>1</v>
      </c>
      <c r="D24" s="81">
        <v>0</v>
      </c>
      <c r="E24" s="81">
        <v>0</v>
      </c>
      <c r="F24" s="86">
        <v>0</v>
      </c>
      <c r="G24" s="81">
        <v>0</v>
      </c>
      <c r="H24" s="81">
        <v>0</v>
      </c>
      <c r="I24" s="81">
        <v>0</v>
      </c>
      <c r="J24" s="81" t="s">
        <v>574</v>
      </c>
    </row>
    <row r="25" spans="1:10" ht="12.75">
      <c r="A25" s="81" t="s">
        <v>690</v>
      </c>
      <c r="B25" s="81">
        <v>2</v>
      </c>
      <c r="C25" s="81">
        <v>1</v>
      </c>
      <c r="D25" s="81">
        <v>0</v>
      </c>
      <c r="E25" s="81">
        <v>0</v>
      </c>
      <c r="F25" s="86">
        <v>0</v>
      </c>
      <c r="G25" s="81">
        <v>0</v>
      </c>
      <c r="H25" s="81">
        <v>0</v>
      </c>
      <c r="I25" s="81">
        <v>0</v>
      </c>
      <c r="J25" s="81" t="s">
        <v>574</v>
      </c>
    </row>
    <row r="26" spans="1:10" ht="12.75">
      <c r="A26" s="81" t="s">
        <v>488</v>
      </c>
      <c r="B26" s="81">
        <v>2</v>
      </c>
      <c r="C26" s="81">
        <v>0</v>
      </c>
      <c r="D26" s="81">
        <v>0</v>
      </c>
      <c r="F26" s="86" t="s">
        <v>702</v>
      </c>
      <c r="G26" s="81">
        <v>0</v>
      </c>
      <c r="H26" s="81">
        <v>0</v>
      </c>
      <c r="I26" s="81">
        <v>0</v>
      </c>
      <c r="J26" s="81" t="s">
        <v>574</v>
      </c>
    </row>
    <row r="27" spans="1:10" ht="12.75">
      <c r="A27" s="81" t="s">
        <v>558</v>
      </c>
      <c r="B27" s="81">
        <v>1</v>
      </c>
      <c r="C27" s="81">
        <v>0</v>
      </c>
      <c r="D27" s="81">
        <v>0</v>
      </c>
      <c r="F27" s="86" t="s">
        <v>702</v>
      </c>
      <c r="G27" s="81">
        <v>0</v>
      </c>
      <c r="H27" s="81">
        <v>0</v>
      </c>
      <c r="I27" s="81">
        <v>0</v>
      </c>
      <c r="J27" s="81" t="s">
        <v>574</v>
      </c>
    </row>
    <row r="28" spans="1:10" ht="12.75">
      <c r="A28" s="81" t="s">
        <v>691</v>
      </c>
      <c r="B28" s="81">
        <v>1</v>
      </c>
      <c r="C28" s="81">
        <v>0</v>
      </c>
      <c r="D28" s="81">
        <v>0</v>
      </c>
      <c r="F28" s="86" t="s">
        <v>702</v>
      </c>
      <c r="G28" s="81">
        <v>0</v>
      </c>
      <c r="H28" s="81">
        <v>0</v>
      </c>
      <c r="I28" s="81">
        <v>0</v>
      </c>
      <c r="J28" s="81" t="s">
        <v>574</v>
      </c>
    </row>
    <row r="30" spans="1:9" ht="12.75">
      <c r="A30" s="126" t="s">
        <v>620</v>
      </c>
      <c r="B30" s="126"/>
      <c r="C30" s="126"/>
      <c r="D30" s="126"/>
      <c r="E30" s="126"/>
      <c r="F30" s="126"/>
      <c r="G30" s="126"/>
      <c r="H30" s="126"/>
      <c r="I30" s="126"/>
    </row>
  </sheetData>
  <mergeCells count="1">
    <mergeCell ref="A30:I3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AH30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81" bestFit="1" customWidth="1"/>
    <col min="2" max="3" width="3.00390625" style="81" bestFit="1" customWidth="1"/>
    <col min="4" max="4" width="3.57421875" style="81" bestFit="1" customWidth="1"/>
    <col min="5" max="5" width="4.00390625" style="81" bestFit="1" customWidth="1"/>
    <col min="6" max="6" width="5.421875" style="81" bestFit="1" customWidth="1"/>
    <col min="7" max="7" width="3.00390625" style="81" bestFit="1" customWidth="1"/>
    <col min="8" max="8" width="4.00390625" style="81" bestFit="1" customWidth="1"/>
    <col min="9" max="9" width="3.00390625" style="81" bestFit="1" customWidth="1"/>
    <col min="10" max="10" width="1.8515625" style="81" bestFit="1" customWidth="1"/>
    <col min="11" max="11" width="4.28125" style="81" customWidth="1"/>
    <col min="12" max="12" width="9.421875" style="81" bestFit="1" customWidth="1"/>
    <col min="13" max="13" width="7.140625" style="81" bestFit="1" customWidth="1"/>
    <col min="14" max="14" width="3.00390625" style="81" bestFit="1" customWidth="1"/>
    <col min="15" max="15" width="4.00390625" style="81" bestFit="1" customWidth="1"/>
    <col min="16" max="16" width="3.00390625" style="81" bestFit="1" customWidth="1"/>
    <col min="17" max="17" width="5.421875" style="81" bestFit="1" customWidth="1"/>
    <col min="18" max="18" width="3.00390625" style="81" customWidth="1"/>
    <col min="19" max="19" width="3.7109375" style="81" customWidth="1"/>
    <col min="20" max="20" width="4.7109375" style="81" bestFit="1" customWidth="1"/>
    <col min="21" max="21" width="4.421875" style="81" bestFit="1" customWidth="1"/>
    <col min="22" max="22" width="4.28125" style="81" customWidth="1"/>
    <col min="23" max="23" width="10.8515625" style="81" bestFit="1" customWidth="1"/>
    <col min="24" max="24" width="3.00390625" style="81" bestFit="1" customWidth="1"/>
    <col min="25" max="25" width="3.28125" style="81" bestFit="1" customWidth="1"/>
    <col min="26" max="26" width="2.00390625" style="81" bestFit="1" customWidth="1"/>
    <col min="27" max="27" width="3.57421875" style="81" bestFit="1" customWidth="1"/>
    <col min="28" max="28" width="4.28125" style="81" customWidth="1"/>
    <col min="29" max="29" width="5.28125" style="81" bestFit="1" customWidth="1"/>
    <col min="30" max="30" width="5.140625" style="81" bestFit="1" customWidth="1"/>
    <col min="31" max="31" width="4.57421875" style="81" bestFit="1" customWidth="1"/>
    <col min="32" max="32" width="5.7109375" style="81" customWidth="1"/>
    <col min="33" max="33" width="7.00390625" style="81" customWidth="1"/>
    <col min="34" max="34" width="8.57421875" style="81" customWidth="1"/>
    <col min="35" max="16384" width="9.140625" style="81" customWidth="1"/>
  </cols>
  <sheetData>
    <row r="1" ht="74.25" customHeight="1">
      <c r="H1" s="101" t="s">
        <v>724</v>
      </c>
    </row>
    <row r="2" spans="1:34" ht="12.7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61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 t="s">
        <v>692</v>
      </c>
      <c r="X2" s="82"/>
      <c r="Y2" s="82"/>
      <c r="Z2" s="82"/>
      <c r="AA2" s="82"/>
      <c r="AB2" s="82"/>
      <c r="AC2" s="82" t="s">
        <v>707</v>
      </c>
      <c r="AD2" s="82"/>
      <c r="AE2" s="82"/>
      <c r="AF2" s="82"/>
      <c r="AG2" s="82"/>
      <c r="AH2" s="82"/>
    </row>
    <row r="3" spans="1:33" ht="12.75">
      <c r="A3" s="91" t="s">
        <v>682</v>
      </c>
      <c r="B3" s="83" t="s">
        <v>1</v>
      </c>
      <c r="C3" s="83" t="s">
        <v>2</v>
      </c>
      <c r="D3" s="83" t="s">
        <v>3</v>
      </c>
      <c r="E3" s="83" t="s">
        <v>683</v>
      </c>
      <c r="F3" s="83" t="s">
        <v>684</v>
      </c>
      <c r="G3" s="83">
        <v>50</v>
      </c>
      <c r="H3" s="83">
        <v>100</v>
      </c>
      <c r="J3" s="83" t="s">
        <v>5</v>
      </c>
      <c r="K3" s="83"/>
      <c r="L3" s="91" t="s">
        <v>682</v>
      </c>
      <c r="M3" s="83" t="s">
        <v>693</v>
      </c>
      <c r="N3" s="83" t="s">
        <v>1</v>
      </c>
      <c r="O3" s="83" t="s">
        <v>683</v>
      </c>
      <c r="P3" s="83" t="s">
        <v>694</v>
      </c>
      <c r="Q3" s="83" t="s">
        <v>684</v>
      </c>
      <c r="S3" s="83" t="s">
        <v>26</v>
      </c>
      <c r="T3" s="83" t="s">
        <v>695</v>
      </c>
      <c r="U3" s="83" t="s">
        <v>696</v>
      </c>
      <c r="V3" s="83"/>
      <c r="W3" s="91" t="s">
        <v>682</v>
      </c>
      <c r="X3" s="91" t="s">
        <v>697</v>
      </c>
      <c r="Y3" s="91" t="s">
        <v>698</v>
      </c>
      <c r="Z3" s="91" t="s">
        <v>699</v>
      </c>
      <c r="AA3" s="91" t="s">
        <v>700</v>
      </c>
      <c r="AB3" s="91"/>
      <c r="AC3" s="91" t="s">
        <v>703</v>
      </c>
      <c r="AD3" s="91" t="s">
        <v>704</v>
      </c>
      <c r="AE3" s="91" t="s">
        <v>705</v>
      </c>
      <c r="AF3" s="91" t="s">
        <v>706</v>
      </c>
      <c r="AG3" s="91"/>
    </row>
    <row r="4" spans="1:32" ht="12.75">
      <c r="A4" s="81" t="s">
        <v>542</v>
      </c>
      <c r="B4" s="81">
        <v>7</v>
      </c>
      <c r="C4" s="81">
        <v>7</v>
      </c>
      <c r="D4" s="81">
        <v>0</v>
      </c>
      <c r="E4" s="81">
        <v>329</v>
      </c>
      <c r="F4" s="86">
        <v>47</v>
      </c>
      <c r="G4" s="81">
        <v>2</v>
      </c>
      <c r="H4" s="81">
        <v>1</v>
      </c>
      <c r="I4" s="127">
        <v>160</v>
      </c>
      <c r="J4" s="127"/>
      <c r="L4" s="102" t="s">
        <v>291</v>
      </c>
      <c r="M4" s="104">
        <v>229.16666666666669</v>
      </c>
      <c r="N4" s="102">
        <v>26</v>
      </c>
      <c r="O4" s="102">
        <v>904</v>
      </c>
      <c r="P4" s="102">
        <v>35</v>
      </c>
      <c r="Q4" s="105">
        <v>25.82857142857143</v>
      </c>
      <c r="R4" s="106">
        <v>7</v>
      </c>
      <c r="S4" s="102">
        <v>105</v>
      </c>
      <c r="T4" s="107">
        <v>39.285714285714285</v>
      </c>
      <c r="U4" s="105">
        <v>3.944727272727272</v>
      </c>
      <c r="W4" s="81" t="s">
        <v>291</v>
      </c>
      <c r="X4" s="81">
        <v>7</v>
      </c>
      <c r="AA4" s="81">
        <v>7</v>
      </c>
      <c r="AC4" s="81">
        <v>2</v>
      </c>
      <c r="AD4" s="81">
        <v>1</v>
      </c>
      <c r="AE4" s="81">
        <v>14</v>
      </c>
      <c r="AF4" s="81">
        <v>2</v>
      </c>
    </row>
    <row r="5" spans="1:27" ht="12.75">
      <c r="A5" s="81" t="s">
        <v>381</v>
      </c>
      <c r="B5" s="81">
        <v>16</v>
      </c>
      <c r="C5" s="81">
        <v>16</v>
      </c>
      <c r="D5" s="81">
        <v>0</v>
      </c>
      <c r="E5" s="81">
        <v>692</v>
      </c>
      <c r="F5" s="86">
        <v>43.25</v>
      </c>
      <c r="G5" s="81">
        <v>6</v>
      </c>
      <c r="H5" s="81">
        <v>0</v>
      </c>
      <c r="I5" s="81">
        <v>93</v>
      </c>
      <c r="J5" s="81" t="s">
        <v>574</v>
      </c>
      <c r="L5" s="87" t="s">
        <v>488</v>
      </c>
      <c r="M5" s="95">
        <v>27.666666666666668</v>
      </c>
      <c r="N5" s="87"/>
      <c r="O5" s="87">
        <v>167</v>
      </c>
      <c r="P5" s="87">
        <v>7</v>
      </c>
      <c r="Q5" s="96">
        <v>23.857142857142858</v>
      </c>
      <c r="R5" s="97">
        <v>5</v>
      </c>
      <c r="S5" s="87">
        <v>20</v>
      </c>
      <c r="T5" s="98">
        <v>23.714285714285715</v>
      </c>
      <c r="U5" s="96">
        <v>6.036144578313253</v>
      </c>
      <c r="W5" s="81" t="s">
        <v>381</v>
      </c>
      <c r="X5" s="81">
        <v>5</v>
      </c>
      <c r="Y5" s="81">
        <v>1</v>
      </c>
      <c r="AA5" s="81">
        <v>6</v>
      </c>
    </row>
    <row r="6" spans="1:34" ht="12.75">
      <c r="A6" s="81" t="s">
        <v>689</v>
      </c>
      <c r="B6" s="81">
        <v>10</v>
      </c>
      <c r="C6" s="81">
        <v>9</v>
      </c>
      <c r="D6" s="81">
        <v>0</v>
      </c>
      <c r="E6" s="81">
        <v>167</v>
      </c>
      <c r="F6" s="86">
        <v>18.555555555555557</v>
      </c>
      <c r="G6" s="81">
        <v>1</v>
      </c>
      <c r="H6" s="81">
        <v>0</v>
      </c>
      <c r="I6" s="81">
        <v>69</v>
      </c>
      <c r="J6" s="81" t="s">
        <v>574</v>
      </c>
      <c r="L6" s="99" t="s">
        <v>544</v>
      </c>
      <c r="M6" s="108">
        <v>34.66666666666667</v>
      </c>
      <c r="N6" s="99">
        <v>3</v>
      </c>
      <c r="O6" s="99">
        <v>166</v>
      </c>
      <c r="P6" s="99">
        <v>7</v>
      </c>
      <c r="Q6" s="109">
        <v>23.714285714285715</v>
      </c>
      <c r="R6" s="110">
        <v>3</v>
      </c>
      <c r="S6" s="99">
        <v>28</v>
      </c>
      <c r="T6" s="111">
        <v>29.71428571428572</v>
      </c>
      <c r="U6" s="109">
        <v>4.788461538461537</v>
      </c>
      <c r="W6" s="81" t="s">
        <v>558</v>
      </c>
      <c r="X6" s="81">
        <v>5</v>
      </c>
      <c r="AA6" s="81">
        <v>5</v>
      </c>
      <c r="AC6" s="93"/>
      <c r="AD6" s="93" t="s">
        <v>709</v>
      </c>
      <c r="AE6" s="93" t="s">
        <v>73</v>
      </c>
      <c r="AF6" s="93" t="s">
        <v>4</v>
      </c>
      <c r="AG6" s="93" t="s">
        <v>710</v>
      </c>
      <c r="AH6" s="93" t="s">
        <v>23</v>
      </c>
    </row>
    <row r="7" spans="1:34" ht="12.75">
      <c r="A7" s="81" t="s">
        <v>346</v>
      </c>
      <c r="B7" s="81">
        <v>9</v>
      </c>
      <c r="C7" s="81">
        <v>9</v>
      </c>
      <c r="D7" s="81">
        <v>1</v>
      </c>
      <c r="E7" s="81">
        <v>124</v>
      </c>
      <c r="F7" s="86">
        <v>15.5</v>
      </c>
      <c r="G7" s="81">
        <v>0</v>
      </c>
      <c r="H7" s="81">
        <v>0</v>
      </c>
      <c r="I7" s="81">
        <v>31</v>
      </c>
      <c r="J7" s="81" t="s">
        <v>574</v>
      </c>
      <c r="L7" s="99" t="s">
        <v>93</v>
      </c>
      <c r="M7" s="108">
        <v>90</v>
      </c>
      <c r="N7" s="99">
        <v>17</v>
      </c>
      <c r="O7" s="99">
        <v>338</v>
      </c>
      <c r="P7" s="99">
        <v>7</v>
      </c>
      <c r="Q7" s="109">
        <v>48.285714285714285</v>
      </c>
      <c r="R7" s="110">
        <v>3</v>
      </c>
      <c r="S7" s="99">
        <v>43</v>
      </c>
      <c r="T7" s="111">
        <v>77.14285714285714</v>
      </c>
      <c r="U7" s="109">
        <v>3.7555555555555555</v>
      </c>
      <c r="W7" s="81" t="s">
        <v>689</v>
      </c>
      <c r="X7" s="81">
        <v>4</v>
      </c>
      <c r="AA7" s="81">
        <v>4</v>
      </c>
      <c r="AC7" s="93" t="s">
        <v>72</v>
      </c>
      <c r="AD7" s="81">
        <v>2185</v>
      </c>
      <c r="AE7" s="81">
        <v>310</v>
      </c>
      <c r="AF7" s="81">
        <v>2495</v>
      </c>
      <c r="AG7" s="81">
        <v>147</v>
      </c>
      <c r="AH7" s="89">
        <v>710.6666666666666</v>
      </c>
    </row>
    <row r="8" spans="1:34" ht="12.75">
      <c r="A8" s="81" t="s">
        <v>717</v>
      </c>
      <c r="B8" s="81">
        <v>6</v>
      </c>
      <c r="C8" s="81">
        <v>6</v>
      </c>
      <c r="D8" s="81">
        <v>2</v>
      </c>
      <c r="E8" s="81">
        <v>60</v>
      </c>
      <c r="F8" s="86">
        <v>15</v>
      </c>
      <c r="G8" s="81">
        <v>0</v>
      </c>
      <c r="H8" s="81">
        <v>0</v>
      </c>
      <c r="I8" s="81">
        <v>23</v>
      </c>
      <c r="J8" s="81" t="s">
        <v>574</v>
      </c>
      <c r="L8" s="99" t="s">
        <v>716</v>
      </c>
      <c r="M8" s="108">
        <v>67</v>
      </c>
      <c r="N8" s="99">
        <v>4</v>
      </c>
      <c r="O8" s="99">
        <v>289</v>
      </c>
      <c r="P8" s="99">
        <v>7</v>
      </c>
      <c r="Q8" s="109">
        <v>41.285714285714285</v>
      </c>
      <c r="R8" s="110">
        <v>2</v>
      </c>
      <c r="S8" s="99">
        <v>37</v>
      </c>
      <c r="T8" s="111">
        <v>57.42857142857143</v>
      </c>
      <c r="U8" s="109">
        <v>4.313432835820896</v>
      </c>
      <c r="W8" s="81" t="s">
        <v>93</v>
      </c>
      <c r="X8" s="81">
        <v>4</v>
      </c>
      <c r="AA8" s="81">
        <v>4</v>
      </c>
      <c r="AC8" s="93" t="s">
        <v>708</v>
      </c>
      <c r="AD8" s="81">
        <v>2297</v>
      </c>
      <c r="AE8" s="81">
        <v>270</v>
      </c>
      <c r="AF8" s="81">
        <v>2569</v>
      </c>
      <c r="AG8" s="81">
        <v>86</v>
      </c>
      <c r="AH8" s="89">
        <v>587.1666666666667</v>
      </c>
    </row>
    <row r="9" spans="1:29" ht="12.75">
      <c r="A9" s="81" t="s">
        <v>291</v>
      </c>
      <c r="B9" s="81">
        <v>16</v>
      </c>
      <c r="C9" s="81">
        <v>16</v>
      </c>
      <c r="D9" s="81">
        <v>4</v>
      </c>
      <c r="E9" s="81">
        <v>155</v>
      </c>
      <c r="F9" s="86">
        <v>12.916666666666666</v>
      </c>
      <c r="G9" s="81">
        <v>0</v>
      </c>
      <c r="H9" s="81">
        <v>0</v>
      </c>
      <c r="I9" s="81">
        <v>20</v>
      </c>
      <c r="J9" s="81" t="s">
        <v>701</v>
      </c>
      <c r="L9" s="99" t="s">
        <v>542</v>
      </c>
      <c r="M9" s="108">
        <v>49</v>
      </c>
      <c r="N9" s="99">
        <v>8</v>
      </c>
      <c r="O9" s="99">
        <v>166</v>
      </c>
      <c r="P9" s="99">
        <v>7</v>
      </c>
      <c r="Q9" s="109">
        <v>23.714285714285715</v>
      </c>
      <c r="R9" s="110">
        <v>3</v>
      </c>
      <c r="S9" s="99">
        <v>30</v>
      </c>
      <c r="T9" s="111">
        <v>42</v>
      </c>
      <c r="U9" s="109">
        <v>3.3877551020408165</v>
      </c>
      <c r="W9" s="81" t="s">
        <v>715</v>
      </c>
      <c r="X9" s="81">
        <v>3</v>
      </c>
      <c r="AA9" s="81">
        <v>3</v>
      </c>
      <c r="AC9" s="93"/>
    </row>
    <row r="10" spans="1:34" ht="12.75">
      <c r="A10" s="81" t="s">
        <v>688</v>
      </c>
      <c r="B10" s="81">
        <v>8</v>
      </c>
      <c r="C10" s="81">
        <v>7</v>
      </c>
      <c r="D10" s="81">
        <v>0</v>
      </c>
      <c r="E10" s="81">
        <v>89</v>
      </c>
      <c r="F10" s="86">
        <v>12.714285714285714</v>
      </c>
      <c r="G10" s="81">
        <v>0</v>
      </c>
      <c r="H10" s="81">
        <v>0</v>
      </c>
      <c r="I10" s="81">
        <v>27</v>
      </c>
      <c r="J10" s="81" t="s">
        <v>574</v>
      </c>
      <c r="L10" s="99" t="s">
        <v>715</v>
      </c>
      <c r="M10" s="108">
        <v>24.333333333333336</v>
      </c>
      <c r="N10" s="99">
        <v>1</v>
      </c>
      <c r="O10" s="99">
        <v>104</v>
      </c>
      <c r="P10" s="99">
        <v>5</v>
      </c>
      <c r="Q10" s="109">
        <v>20.8</v>
      </c>
      <c r="R10" s="110">
        <v>2</v>
      </c>
      <c r="S10" s="99">
        <v>5</v>
      </c>
      <c r="T10" s="111">
        <v>29.2</v>
      </c>
      <c r="U10" s="109">
        <v>4.273972602739725</v>
      </c>
      <c r="W10" s="81" t="s">
        <v>346</v>
      </c>
      <c r="X10" s="81">
        <v>2</v>
      </c>
      <c r="Y10" s="81">
        <v>1</v>
      </c>
      <c r="AA10" s="81">
        <v>3</v>
      </c>
      <c r="AC10" s="93"/>
      <c r="AD10" s="93" t="s">
        <v>711</v>
      </c>
      <c r="AE10" s="93"/>
      <c r="AF10" s="93" t="s">
        <v>712</v>
      </c>
      <c r="AG10" s="93"/>
      <c r="AH10" s="93" t="s">
        <v>713</v>
      </c>
    </row>
    <row r="11" spans="1:34" ht="12.75">
      <c r="A11" s="81" t="s">
        <v>558</v>
      </c>
      <c r="B11" s="81">
        <v>10</v>
      </c>
      <c r="C11" s="81">
        <v>8</v>
      </c>
      <c r="D11" s="81">
        <v>3</v>
      </c>
      <c r="E11" s="81">
        <v>55</v>
      </c>
      <c r="F11" s="86">
        <v>11</v>
      </c>
      <c r="G11" s="81">
        <v>0</v>
      </c>
      <c r="H11" s="81">
        <v>0</v>
      </c>
      <c r="I11" s="81">
        <v>23</v>
      </c>
      <c r="J11" s="81" t="s">
        <v>574</v>
      </c>
      <c r="L11" s="99" t="s">
        <v>410</v>
      </c>
      <c r="M11" s="108">
        <v>49.83333333333333</v>
      </c>
      <c r="N11" s="99">
        <v>11</v>
      </c>
      <c r="O11" s="99">
        <v>149</v>
      </c>
      <c r="P11" s="99">
        <v>5</v>
      </c>
      <c r="Q11" s="109">
        <v>29.8</v>
      </c>
      <c r="R11" s="110">
        <v>2</v>
      </c>
      <c r="S11" s="99">
        <v>26</v>
      </c>
      <c r="T11" s="111">
        <v>59.8</v>
      </c>
      <c r="U11" s="109">
        <v>2.9899665551839467</v>
      </c>
      <c r="W11" s="81" t="s">
        <v>716</v>
      </c>
      <c r="X11" s="81">
        <v>3</v>
      </c>
      <c r="AA11" s="81">
        <v>3</v>
      </c>
      <c r="AC11" s="93" t="s">
        <v>72</v>
      </c>
      <c r="AD11" s="81">
        <v>3.5107879924953096</v>
      </c>
      <c r="AF11" s="85">
        <v>16.972789115646258</v>
      </c>
      <c r="AH11" s="92">
        <v>4.834467120181405</v>
      </c>
    </row>
    <row r="12" spans="1:34" ht="12.75">
      <c r="A12" s="81" t="s">
        <v>91</v>
      </c>
      <c r="B12" s="81">
        <v>12</v>
      </c>
      <c r="C12" s="81">
        <v>12</v>
      </c>
      <c r="D12" s="81">
        <v>0</v>
      </c>
      <c r="E12" s="81">
        <v>127</v>
      </c>
      <c r="F12" s="86">
        <v>10.583333333333334</v>
      </c>
      <c r="G12" s="81">
        <v>0</v>
      </c>
      <c r="H12" s="81">
        <v>0</v>
      </c>
      <c r="I12" s="81">
        <v>31</v>
      </c>
      <c r="J12" s="81" t="s">
        <v>574</v>
      </c>
      <c r="L12" s="99" t="s">
        <v>717</v>
      </c>
      <c r="M12" s="108">
        <v>3</v>
      </c>
      <c r="N12" s="99">
        <v>5</v>
      </c>
      <c r="O12" s="99">
        <v>14</v>
      </c>
      <c r="P12" s="99">
        <v>1</v>
      </c>
      <c r="Q12" s="109">
        <v>14</v>
      </c>
      <c r="R12" s="110">
        <v>1</v>
      </c>
      <c r="S12" s="99">
        <v>14</v>
      </c>
      <c r="T12" s="111">
        <v>18</v>
      </c>
      <c r="U12" s="109">
        <v>4.666666666666667</v>
      </c>
      <c r="W12" s="81" t="s">
        <v>187</v>
      </c>
      <c r="X12" s="81">
        <v>1</v>
      </c>
      <c r="Z12" s="81">
        <v>2</v>
      </c>
      <c r="AA12" s="81">
        <v>3</v>
      </c>
      <c r="AC12" s="93" t="s">
        <v>708</v>
      </c>
      <c r="AD12" s="81">
        <v>4.375248367868293</v>
      </c>
      <c r="AF12" s="85">
        <v>29.872093023255815</v>
      </c>
      <c r="AH12" s="92">
        <v>6.827519379844962</v>
      </c>
    </row>
    <row r="13" spans="1:27" ht="12.75">
      <c r="A13" s="81" t="s">
        <v>715</v>
      </c>
      <c r="B13" s="81">
        <v>12</v>
      </c>
      <c r="C13" s="81">
        <v>10</v>
      </c>
      <c r="D13" s="81">
        <v>0</v>
      </c>
      <c r="E13" s="81">
        <v>88</v>
      </c>
      <c r="F13" s="86">
        <v>8.8</v>
      </c>
      <c r="G13" s="81">
        <v>0</v>
      </c>
      <c r="H13" s="81">
        <v>0</v>
      </c>
      <c r="I13" s="81">
        <v>19</v>
      </c>
      <c r="J13" s="81" t="s">
        <v>574</v>
      </c>
      <c r="L13" s="99" t="s">
        <v>688</v>
      </c>
      <c r="M13" s="99">
        <v>3</v>
      </c>
      <c r="N13" s="99"/>
      <c r="O13" s="99">
        <v>31</v>
      </c>
      <c r="P13" s="99">
        <v>1</v>
      </c>
      <c r="Q13" s="109">
        <v>31</v>
      </c>
      <c r="R13" s="110">
        <v>1</v>
      </c>
      <c r="S13" s="99">
        <v>31</v>
      </c>
      <c r="T13" s="99">
        <v>18</v>
      </c>
      <c r="U13" s="99">
        <v>10.333333333333334</v>
      </c>
      <c r="W13" s="81" t="s">
        <v>687</v>
      </c>
      <c r="X13" s="81">
        <v>2</v>
      </c>
      <c r="AA13" s="81">
        <v>2</v>
      </c>
    </row>
    <row r="14" spans="1:27" ht="12.75">
      <c r="A14" s="81" t="s">
        <v>488</v>
      </c>
      <c r="B14" s="81">
        <v>10</v>
      </c>
      <c r="C14" s="81">
        <v>7</v>
      </c>
      <c r="D14" s="81">
        <v>1</v>
      </c>
      <c r="E14" s="81">
        <v>47</v>
      </c>
      <c r="F14" s="86">
        <v>7.833333333333333</v>
      </c>
      <c r="G14" s="81">
        <v>0</v>
      </c>
      <c r="H14" s="81">
        <v>0</v>
      </c>
      <c r="I14" s="81">
        <v>21</v>
      </c>
      <c r="J14" s="81" t="s">
        <v>574</v>
      </c>
      <c r="L14" s="99" t="s">
        <v>346</v>
      </c>
      <c r="M14" s="99">
        <v>5</v>
      </c>
      <c r="N14" s="99"/>
      <c r="O14" s="99">
        <v>29</v>
      </c>
      <c r="P14" s="99">
        <v>1</v>
      </c>
      <c r="Q14" s="109">
        <v>29</v>
      </c>
      <c r="R14" s="110">
        <v>1</v>
      </c>
      <c r="S14" s="99">
        <v>29</v>
      </c>
      <c r="T14" s="99">
        <v>30</v>
      </c>
      <c r="U14" s="99">
        <v>5.8</v>
      </c>
      <c r="W14" s="81" t="s">
        <v>690</v>
      </c>
      <c r="X14" s="81">
        <v>2</v>
      </c>
      <c r="AA14" s="81">
        <v>2</v>
      </c>
    </row>
    <row r="15" spans="1:27" ht="12.75">
      <c r="A15" s="81" t="s">
        <v>93</v>
      </c>
      <c r="B15" s="81">
        <v>15</v>
      </c>
      <c r="C15" s="81">
        <v>10</v>
      </c>
      <c r="D15" s="81">
        <v>4</v>
      </c>
      <c r="E15" s="81">
        <v>47</v>
      </c>
      <c r="F15" s="86">
        <v>7.833333333333333</v>
      </c>
      <c r="G15" s="81">
        <v>0</v>
      </c>
      <c r="H15" s="81">
        <v>0</v>
      </c>
      <c r="I15" s="81">
        <v>19</v>
      </c>
      <c r="J15" s="81" t="s">
        <v>574</v>
      </c>
      <c r="L15" s="81" t="s">
        <v>381</v>
      </c>
      <c r="M15" s="81">
        <v>2</v>
      </c>
      <c r="N15" s="81">
        <v>1</v>
      </c>
      <c r="O15" s="81">
        <v>3</v>
      </c>
      <c r="Q15" s="81" t="s">
        <v>574</v>
      </c>
      <c r="R15" s="110">
        <v>0</v>
      </c>
      <c r="S15" s="81">
        <v>3</v>
      </c>
      <c r="T15" s="81" t="s">
        <v>574</v>
      </c>
      <c r="U15" s="81">
        <v>1.5</v>
      </c>
      <c r="W15" s="81" t="s">
        <v>542</v>
      </c>
      <c r="X15" s="81">
        <v>2</v>
      </c>
      <c r="AA15" s="81">
        <v>2</v>
      </c>
    </row>
    <row r="16" spans="1:27" ht="12.75">
      <c r="A16" s="81" t="s">
        <v>410</v>
      </c>
      <c r="B16" s="81">
        <v>6</v>
      </c>
      <c r="C16" s="81">
        <v>6</v>
      </c>
      <c r="D16" s="81">
        <v>3</v>
      </c>
      <c r="E16" s="81">
        <v>19</v>
      </c>
      <c r="F16" s="86">
        <v>6.333333333333333</v>
      </c>
      <c r="G16" s="81">
        <v>0</v>
      </c>
      <c r="H16" s="81">
        <v>0</v>
      </c>
      <c r="I16" s="81">
        <v>9</v>
      </c>
      <c r="J16" s="81" t="s">
        <v>574</v>
      </c>
      <c r="L16" s="81" t="s">
        <v>687</v>
      </c>
      <c r="M16" s="81">
        <v>4</v>
      </c>
      <c r="N16" s="81">
        <v>1</v>
      </c>
      <c r="O16" s="81">
        <v>25</v>
      </c>
      <c r="Q16" s="81" t="s">
        <v>574</v>
      </c>
      <c r="R16" s="110">
        <v>0</v>
      </c>
      <c r="S16" s="81">
        <v>25</v>
      </c>
      <c r="T16" s="81" t="s">
        <v>574</v>
      </c>
      <c r="U16" s="81">
        <v>6.25</v>
      </c>
      <c r="W16" s="81" t="s">
        <v>91</v>
      </c>
      <c r="X16" s="81">
        <v>2</v>
      </c>
      <c r="AA16" s="81">
        <v>2</v>
      </c>
    </row>
    <row r="17" spans="1:27" ht="12.75">
      <c r="A17" s="81" t="s">
        <v>716</v>
      </c>
      <c r="B17" s="81">
        <v>17</v>
      </c>
      <c r="C17" s="81">
        <v>15</v>
      </c>
      <c r="D17" s="81">
        <v>2</v>
      </c>
      <c r="E17" s="81">
        <v>70</v>
      </c>
      <c r="F17" s="86">
        <v>5.384615384615385</v>
      </c>
      <c r="G17" s="81">
        <v>0</v>
      </c>
      <c r="H17" s="81">
        <v>0</v>
      </c>
      <c r="I17" s="81">
        <v>19</v>
      </c>
      <c r="J17" s="81" t="s">
        <v>574</v>
      </c>
      <c r="W17" s="81" t="s">
        <v>488</v>
      </c>
      <c r="X17" s="81">
        <v>1</v>
      </c>
      <c r="AA17" s="81">
        <v>1</v>
      </c>
    </row>
    <row r="18" spans="1:27" ht="12.75">
      <c r="A18" s="81" t="s">
        <v>687</v>
      </c>
      <c r="B18" s="81">
        <v>5</v>
      </c>
      <c r="C18" s="81">
        <v>5</v>
      </c>
      <c r="D18" s="81">
        <v>0</v>
      </c>
      <c r="E18" s="81">
        <v>20</v>
      </c>
      <c r="F18" s="86">
        <v>4</v>
      </c>
      <c r="G18" s="81">
        <v>0</v>
      </c>
      <c r="H18" s="81">
        <v>0</v>
      </c>
      <c r="I18" s="81">
        <v>8</v>
      </c>
      <c r="J18" s="81" t="s">
        <v>574</v>
      </c>
      <c r="L18" s="94" t="s">
        <v>62</v>
      </c>
      <c r="W18" s="81" t="s">
        <v>717</v>
      </c>
      <c r="X18" s="81">
        <v>1</v>
      </c>
      <c r="AA18" s="81">
        <v>1</v>
      </c>
    </row>
    <row r="19" spans="1:27" ht="12.75">
      <c r="A19" s="102" t="s">
        <v>544</v>
      </c>
      <c r="B19" s="102">
        <v>14</v>
      </c>
      <c r="C19" s="102">
        <v>11</v>
      </c>
      <c r="D19" s="102">
        <v>0</v>
      </c>
      <c r="E19" s="102">
        <v>40</v>
      </c>
      <c r="F19" s="103">
        <v>3.6363636363636362</v>
      </c>
      <c r="G19" s="102">
        <v>0</v>
      </c>
      <c r="H19" s="102">
        <v>0</v>
      </c>
      <c r="I19" s="102">
        <v>16</v>
      </c>
      <c r="J19" s="99" t="s">
        <v>574</v>
      </c>
      <c r="W19" s="81" t="s">
        <v>723</v>
      </c>
      <c r="X19" s="81">
        <v>1</v>
      </c>
      <c r="AA19" s="81">
        <v>1</v>
      </c>
    </row>
    <row r="20" spans="1:10" ht="12.75">
      <c r="A20" s="81" t="s">
        <v>187</v>
      </c>
      <c r="B20" s="81">
        <v>4</v>
      </c>
      <c r="C20" s="81">
        <v>4</v>
      </c>
      <c r="D20" s="81">
        <v>0</v>
      </c>
      <c r="E20" s="81">
        <v>46</v>
      </c>
      <c r="F20" s="86">
        <v>11.5</v>
      </c>
      <c r="G20" s="81">
        <v>0</v>
      </c>
      <c r="H20" s="81">
        <v>0</v>
      </c>
      <c r="I20" s="81">
        <v>40</v>
      </c>
      <c r="J20" s="87" t="s">
        <v>701</v>
      </c>
    </row>
    <row r="21" spans="1:10" ht="12.75">
      <c r="A21" s="81" t="s">
        <v>718</v>
      </c>
      <c r="B21" s="81">
        <v>1</v>
      </c>
      <c r="C21" s="81">
        <v>1</v>
      </c>
      <c r="D21" s="81">
        <v>0</v>
      </c>
      <c r="E21" s="81">
        <v>3</v>
      </c>
      <c r="F21" s="86">
        <v>3</v>
      </c>
      <c r="G21" s="81">
        <v>0</v>
      </c>
      <c r="H21" s="81">
        <v>0</v>
      </c>
      <c r="I21" s="81">
        <v>3</v>
      </c>
      <c r="J21" s="81" t="s">
        <v>574</v>
      </c>
    </row>
    <row r="22" spans="1:10" ht="12.75">
      <c r="A22" s="81" t="s">
        <v>719</v>
      </c>
      <c r="B22" s="81">
        <v>1</v>
      </c>
      <c r="C22" s="81">
        <v>1</v>
      </c>
      <c r="D22" s="81">
        <v>0</v>
      </c>
      <c r="E22" s="81">
        <v>3</v>
      </c>
      <c r="F22" s="86">
        <v>3</v>
      </c>
      <c r="G22" s="81">
        <v>0</v>
      </c>
      <c r="H22" s="81">
        <v>0</v>
      </c>
      <c r="I22" s="81">
        <v>3</v>
      </c>
      <c r="J22" s="81" t="s">
        <v>574</v>
      </c>
    </row>
    <row r="23" spans="1:10" ht="12.75">
      <c r="A23" s="99" t="s">
        <v>690</v>
      </c>
      <c r="B23" s="99">
        <v>2</v>
      </c>
      <c r="C23" s="99">
        <v>2</v>
      </c>
      <c r="D23" s="99">
        <v>0</v>
      </c>
      <c r="E23" s="99">
        <v>3</v>
      </c>
      <c r="F23" s="100">
        <v>1.5</v>
      </c>
      <c r="G23" s="99">
        <v>0</v>
      </c>
      <c r="H23" s="99">
        <v>0</v>
      </c>
      <c r="I23" s="99">
        <v>2</v>
      </c>
      <c r="J23" s="81" t="s">
        <v>574</v>
      </c>
    </row>
    <row r="24" spans="1:10" ht="12.75">
      <c r="A24" s="81" t="s">
        <v>565</v>
      </c>
      <c r="B24" s="81">
        <v>1</v>
      </c>
      <c r="C24" s="81">
        <v>1</v>
      </c>
      <c r="D24" s="81">
        <v>0</v>
      </c>
      <c r="E24" s="81">
        <v>1</v>
      </c>
      <c r="F24" s="86">
        <v>1</v>
      </c>
      <c r="G24" s="81">
        <v>0</v>
      </c>
      <c r="H24" s="81">
        <v>0</v>
      </c>
      <c r="I24" s="81">
        <v>1</v>
      </c>
      <c r="J24" s="81" t="s">
        <v>574</v>
      </c>
    </row>
    <row r="25" spans="1:10" ht="12.75">
      <c r="A25" s="81" t="s">
        <v>720</v>
      </c>
      <c r="B25" s="81">
        <v>1</v>
      </c>
      <c r="C25" s="81">
        <v>1</v>
      </c>
      <c r="D25" s="81">
        <v>0</v>
      </c>
      <c r="E25" s="81">
        <v>0</v>
      </c>
      <c r="F25" s="86">
        <v>0</v>
      </c>
      <c r="G25" s="81">
        <v>0</v>
      </c>
      <c r="H25" s="81">
        <v>0</v>
      </c>
      <c r="I25" s="81">
        <v>0</v>
      </c>
      <c r="J25" s="81" t="s">
        <v>574</v>
      </c>
    </row>
    <row r="26" spans="1:10" ht="12.75">
      <c r="A26" s="81" t="s">
        <v>721</v>
      </c>
      <c r="B26" s="81">
        <v>1</v>
      </c>
      <c r="C26" s="81">
        <v>1</v>
      </c>
      <c r="D26" s="81">
        <v>0</v>
      </c>
      <c r="E26" s="81">
        <v>0</v>
      </c>
      <c r="F26" s="86">
        <v>0</v>
      </c>
      <c r="G26" s="81">
        <v>0</v>
      </c>
      <c r="H26" s="81">
        <v>0</v>
      </c>
      <c r="I26" s="81">
        <v>0</v>
      </c>
      <c r="J26" s="81" t="s">
        <v>574</v>
      </c>
    </row>
    <row r="27" spans="1:10" ht="12.75">
      <c r="A27" s="81" t="s">
        <v>723</v>
      </c>
      <c r="B27" s="81">
        <v>1</v>
      </c>
      <c r="C27" s="81">
        <v>1</v>
      </c>
      <c r="D27" s="81">
        <v>0</v>
      </c>
      <c r="E27" s="81">
        <v>0</v>
      </c>
      <c r="F27" s="86">
        <v>0</v>
      </c>
      <c r="G27" s="81">
        <v>0</v>
      </c>
      <c r="H27" s="81">
        <v>0</v>
      </c>
      <c r="I27" s="81">
        <v>0</v>
      </c>
      <c r="J27" s="81" t="s">
        <v>574</v>
      </c>
    </row>
    <row r="28" spans="1:10" ht="12.75">
      <c r="A28" s="81" t="s">
        <v>722</v>
      </c>
      <c r="B28" s="81">
        <v>1</v>
      </c>
      <c r="C28" s="81">
        <v>1</v>
      </c>
      <c r="D28" s="81">
        <v>1</v>
      </c>
      <c r="E28" s="81">
        <v>0</v>
      </c>
      <c r="F28" s="86" t="s">
        <v>702</v>
      </c>
      <c r="G28" s="81">
        <v>0</v>
      </c>
      <c r="H28" s="81">
        <v>0</v>
      </c>
      <c r="I28" s="81">
        <v>0</v>
      </c>
      <c r="J28" s="99" t="s">
        <v>701</v>
      </c>
    </row>
    <row r="30" spans="1:9" ht="12.75">
      <c r="A30" s="126" t="s">
        <v>620</v>
      </c>
      <c r="B30" s="126"/>
      <c r="C30" s="126"/>
      <c r="D30" s="126"/>
      <c r="E30" s="126"/>
      <c r="F30" s="126"/>
      <c r="G30" s="126"/>
      <c r="H30" s="126"/>
      <c r="I30" s="126"/>
    </row>
  </sheetData>
  <mergeCells count="2">
    <mergeCell ref="A30:I30"/>
    <mergeCell ref="I4:J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/>
  <dimension ref="A1:Z45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1" bestFit="1" customWidth="1"/>
    <col min="2" max="2" width="13.8515625" style="1" bestFit="1" customWidth="1"/>
    <col min="3" max="3" width="3.00390625" style="1" bestFit="1" customWidth="1"/>
    <col min="4" max="4" width="3.421875" style="1" bestFit="1" customWidth="1"/>
    <col min="5" max="5" width="6.57421875" style="1" bestFit="1" customWidth="1"/>
    <col min="6" max="6" width="4.140625" style="1" bestFit="1" customWidth="1"/>
    <col min="7" max="7" width="9.00390625" style="1" bestFit="1" customWidth="1"/>
    <col min="8" max="8" width="3.28125" style="1" bestFit="1" customWidth="1"/>
    <col min="9" max="9" width="5.57421875" style="1" customWidth="1"/>
    <col min="10" max="10" width="9.140625" style="1" customWidth="1"/>
    <col min="11" max="11" width="15.28125" style="1" bestFit="1" customWidth="1"/>
    <col min="12" max="12" width="8.57421875" style="1" bestFit="1" customWidth="1"/>
    <col min="13" max="13" width="7.00390625" style="1" bestFit="1" customWidth="1"/>
    <col min="14" max="14" width="5.57421875" style="1" bestFit="1" customWidth="1"/>
    <col min="15" max="15" width="5.7109375" style="1" bestFit="1" customWidth="1"/>
    <col min="16" max="16" width="9.57421875" style="1" bestFit="1" customWidth="1"/>
    <col min="17" max="18" width="5.57421875" style="1" bestFit="1" customWidth="1"/>
    <col min="19" max="19" width="5.140625" style="1" bestFit="1" customWidth="1"/>
    <col min="20" max="20" width="15.8515625" style="1" bestFit="1" customWidth="1"/>
    <col min="21" max="16384" width="9.140625" style="1" customWidth="1"/>
  </cols>
  <sheetData>
    <row r="1" spans="4:19" ht="48" customHeight="1">
      <c r="D1" s="132" t="s">
        <v>681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ht="12.75"/>
    <row r="3" spans="1:19" ht="12.75">
      <c r="A3" s="8" t="s">
        <v>60</v>
      </c>
      <c r="B3" s="22" t="s">
        <v>1</v>
      </c>
      <c r="C3" s="49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</row>
    <row r="4" spans="11:19" ht="12.75">
      <c r="K4" s="8"/>
      <c r="L4" s="22"/>
      <c r="M4" s="22"/>
      <c r="N4" s="22"/>
      <c r="O4" s="22"/>
      <c r="P4" s="22"/>
      <c r="Q4" s="22"/>
      <c r="R4" s="22"/>
      <c r="S4" s="22"/>
    </row>
    <row r="5" spans="1:19" ht="12.75">
      <c r="A5" s="2" t="s">
        <v>652</v>
      </c>
      <c r="B5" s="2">
        <v>15</v>
      </c>
      <c r="C5" s="2">
        <v>15</v>
      </c>
      <c r="D5" s="2">
        <v>2</v>
      </c>
      <c r="E5" s="56">
        <v>758</v>
      </c>
      <c r="F5" s="36" t="s">
        <v>653</v>
      </c>
      <c r="G5" s="3">
        <v>58.30769230769231</v>
      </c>
      <c r="H5" s="46" t="s">
        <v>673</v>
      </c>
      <c r="I5" s="24">
        <v>1</v>
      </c>
      <c r="K5" s="1" t="s">
        <v>657</v>
      </c>
      <c r="L5" s="1">
        <v>256.4</v>
      </c>
      <c r="M5" s="1">
        <v>54</v>
      </c>
      <c r="N5" s="24">
        <v>785</v>
      </c>
      <c r="O5" s="24">
        <v>48</v>
      </c>
      <c r="P5" s="3">
        <v>16.354166666666668</v>
      </c>
      <c r="S5" s="2" t="s">
        <v>675</v>
      </c>
    </row>
    <row r="6" spans="1:19" ht="12.75">
      <c r="A6" s="2" t="s">
        <v>654</v>
      </c>
      <c r="B6" s="2">
        <v>15</v>
      </c>
      <c r="C6" s="2">
        <v>11</v>
      </c>
      <c r="D6" s="2">
        <v>5</v>
      </c>
      <c r="E6" s="56">
        <v>250</v>
      </c>
      <c r="F6" s="36">
        <v>43</v>
      </c>
      <c r="G6" s="3">
        <v>41.666666666666664</v>
      </c>
      <c r="H6" s="46"/>
      <c r="I6" s="24"/>
      <c r="K6" s="38" t="s">
        <v>665</v>
      </c>
      <c r="L6" s="39">
        <v>130.5</v>
      </c>
      <c r="M6" s="39">
        <v>22</v>
      </c>
      <c r="N6" s="24">
        <v>423</v>
      </c>
      <c r="O6" s="44">
        <v>28</v>
      </c>
      <c r="P6" s="29">
        <v>15.107142857142858</v>
      </c>
      <c r="R6" s="40"/>
      <c r="S6" s="4" t="s">
        <v>331</v>
      </c>
    </row>
    <row r="7" spans="1:19" ht="12.75">
      <c r="A7" s="2" t="s">
        <v>655</v>
      </c>
      <c r="B7" s="2">
        <v>3</v>
      </c>
      <c r="C7" s="2">
        <v>2</v>
      </c>
      <c r="D7" s="2">
        <v>1</v>
      </c>
      <c r="E7" s="56">
        <v>36</v>
      </c>
      <c r="F7" s="36" t="s">
        <v>95</v>
      </c>
      <c r="G7" s="3">
        <v>36</v>
      </c>
      <c r="H7" s="46"/>
      <c r="I7" s="24"/>
      <c r="K7" s="38" t="s">
        <v>666</v>
      </c>
      <c r="L7" s="39">
        <v>95</v>
      </c>
      <c r="M7" s="39">
        <v>22</v>
      </c>
      <c r="N7" s="39">
        <v>319</v>
      </c>
      <c r="O7" s="45">
        <v>19</v>
      </c>
      <c r="P7" s="32">
        <v>16.789473684210527</v>
      </c>
      <c r="S7" s="5" t="s">
        <v>439</v>
      </c>
    </row>
    <row r="8" spans="1:19" ht="12.75">
      <c r="A8" s="2" t="s">
        <v>656</v>
      </c>
      <c r="B8" s="2">
        <v>2</v>
      </c>
      <c r="C8" s="2">
        <v>2</v>
      </c>
      <c r="D8" s="2">
        <v>1</v>
      </c>
      <c r="E8" s="56">
        <v>28</v>
      </c>
      <c r="F8" s="36">
        <v>28</v>
      </c>
      <c r="G8" s="3">
        <v>28</v>
      </c>
      <c r="H8" s="46"/>
      <c r="I8" s="24"/>
      <c r="K8" s="38" t="s">
        <v>659</v>
      </c>
      <c r="L8" s="39">
        <v>121.5</v>
      </c>
      <c r="M8" s="39">
        <v>25</v>
      </c>
      <c r="N8" s="39">
        <v>427</v>
      </c>
      <c r="O8" s="45">
        <v>18</v>
      </c>
      <c r="P8" s="32">
        <v>23.72222222222222</v>
      </c>
      <c r="S8" s="18" t="s">
        <v>676</v>
      </c>
    </row>
    <row r="9" spans="1:19" ht="12.75">
      <c r="A9" s="2" t="s">
        <v>657</v>
      </c>
      <c r="B9" s="2">
        <v>18</v>
      </c>
      <c r="C9" s="2">
        <v>14</v>
      </c>
      <c r="D9" s="2">
        <v>2</v>
      </c>
      <c r="E9" s="56">
        <v>322</v>
      </c>
      <c r="F9" s="36" t="s">
        <v>658</v>
      </c>
      <c r="G9" s="3">
        <v>26.833333333333332</v>
      </c>
      <c r="H9" s="46" t="s">
        <v>674</v>
      </c>
      <c r="I9" s="24"/>
      <c r="K9" s="38" t="s">
        <v>664</v>
      </c>
      <c r="L9" s="39">
        <v>131</v>
      </c>
      <c r="M9" s="39">
        <v>21</v>
      </c>
      <c r="N9" s="80">
        <v>491</v>
      </c>
      <c r="O9" s="45">
        <v>22</v>
      </c>
      <c r="P9" s="32">
        <v>22.318181818181817</v>
      </c>
      <c r="Q9" s="9"/>
      <c r="R9" s="9"/>
      <c r="S9" s="15" t="s">
        <v>331</v>
      </c>
    </row>
    <row r="10" spans="1:16" ht="12.75">
      <c r="A10" s="2" t="s">
        <v>659</v>
      </c>
      <c r="B10" s="2">
        <v>17</v>
      </c>
      <c r="C10" s="2">
        <v>15</v>
      </c>
      <c r="D10" s="2">
        <v>1</v>
      </c>
      <c r="E10" s="56">
        <v>326</v>
      </c>
      <c r="F10" s="36">
        <v>42</v>
      </c>
      <c r="G10" s="3">
        <v>23.285714285714285</v>
      </c>
      <c r="H10" s="46"/>
      <c r="I10" s="24"/>
      <c r="K10" s="52" t="s">
        <v>652</v>
      </c>
      <c r="L10" s="25">
        <v>13.2</v>
      </c>
      <c r="M10" s="25">
        <v>2</v>
      </c>
      <c r="N10" s="112">
        <v>59</v>
      </c>
      <c r="O10" s="112">
        <v>2</v>
      </c>
      <c r="P10" s="54" t="s">
        <v>678</v>
      </c>
    </row>
    <row r="11" spans="1:17" ht="12.75">
      <c r="A11" s="2" t="s">
        <v>660</v>
      </c>
      <c r="B11" s="2">
        <v>11</v>
      </c>
      <c r="C11" s="2">
        <v>11</v>
      </c>
      <c r="D11" s="2">
        <v>2</v>
      </c>
      <c r="E11" s="56">
        <v>202</v>
      </c>
      <c r="F11" s="36">
        <v>52</v>
      </c>
      <c r="G11" s="3">
        <v>22.444444444444443</v>
      </c>
      <c r="H11" s="46" t="s">
        <v>674</v>
      </c>
      <c r="I11" s="24"/>
      <c r="K11" s="38" t="s">
        <v>668</v>
      </c>
      <c r="L11" s="39">
        <v>4</v>
      </c>
      <c r="M11" s="39">
        <v>0</v>
      </c>
      <c r="N11" s="46">
        <v>24</v>
      </c>
      <c r="O11" s="44">
        <v>1</v>
      </c>
      <c r="P11" s="29">
        <v>24</v>
      </c>
      <c r="Q11" s="2"/>
    </row>
    <row r="12" spans="1:16" ht="12.75">
      <c r="A12" s="2" t="s">
        <v>661</v>
      </c>
      <c r="B12" s="2">
        <v>10</v>
      </c>
      <c r="C12" s="2">
        <v>9</v>
      </c>
      <c r="D12" s="2">
        <v>3</v>
      </c>
      <c r="E12" s="56">
        <v>110</v>
      </c>
      <c r="F12" s="36" t="s">
        <v>19</v>
      </c>
      <c r="G12" s="3">
        <v>18.333333333333332</v>
      </c>
      <c r="H12" s="46"/>
      <c r="I12" s="24"/>
      <c r="K12" s="38" t="s">
        <v>680</v>
      </c>
      <c r="L12" s="39">
        <v>5</v>
      </c>
      <c r="M12" s="39">
        <v>2</v>
      </c>
      <c r="N12" s="45">
        <v>9</v>
      </c>
      <c r="O12" s="45">
        <v>1</v>
      </c>
      <c r="P12" s="32">
        <v>9</v>
      </c>
    </row>
    <row r="13" spans="1:17" ht="12.75">
      <c r="A13" s="2" t="s">
        <v>662</v>
      </c>
      <c r="B13" s="2">
        <v>9</v>
      </c>
      <c r="C13" s="2">
        <v>9</v>
      </c>
      <c r="D13" s="2">
        <v>1</v>
      </c>
      <c r="E13" s="56">
        <v>146</v>
      </c>
      <c r="F13" s="36" t="s">
        <v>663</v>
      </c>
      <c r="G13" s="3">
        <v>18.25</v>
      </c>
      <c r="H13" s="46"/>
      <c r="I13" s="24"/>
      <c r="K13" s="16" t="s">
        <v>677</v>
      </c>
      <c r="L13" s="16">
        <v>4</v>
      </c>
      <c r="M13" s="16">
        <v>1</v>
      </c>
      <c r="N13" s="24">
        <v>20</v>
      </c>
      <c r="O13" s="24">
        <v>0</v>
      </c>
      <c r="P13" s="6" t="s">
        <v>678</v>
      </c>
      <c r="Q13" s="33"/>
    </row>
    <row r="14" spans="1:16" ht="12.75">
      <c r="A14" s="2" t="s">
        <v>664</v>
      </c>
      <c r="B14" s="2">
        <v>15</v>
      </c>
      <c r="C14" s="2">
        <v>8</v>
      </c>
      <c r="D14" s="2">
        <v>2</v>
      </c>
      <c r="E14" s="56">
        <v>104</v>
      </c>
      <c r="F14" s="36" t="s">
        <v>364</v>
      </c>
      <c r="G14" s="3">
        <v>17.333333333333332</v>
      </c>
      <c r="H14" s="46"/>
      <c r="I14" s="24"/>
      <c r="K14" s="38" t="s">
        <v>679</v>
      </c>
      <c r="L14" s="39">
        <v>4.2</v>
      </c>
      <c r="M14" s="39">
        <v>0</v>
      </c>
      <c r="N14" s="24">
        <v>26</v>
      </c>
      <c r="O14" s="44">
        <v>0</v>
      </c>
      <c r="P14" s="29" t="s">
        <v>678</v>
      </c>
    </row>
    <row r="15" spans="1:21" ht="12.75">
      <c r="A15" s="2" t="s">
        <v>665</v>
      </c>
      <c r="B15" s="2">
        <v>18</v>
      </c>
      <c r="C15" s="2">
        <v>16</v>
      </c>
      <c r="D15" s="2">
        <v>4</v>
      </c>
      <c r="E15" s="56">
        <v>169</v>
      </c>
      <c r="F15" s="36" t="s">
        <v>283</v>
      </c>
      <c r="G15" s="3">
        <v>14.083333333333334</v>
      </c>
      <c r="H15" s="46" t="s">
        <v>674</v>
      </c>
      <c r="I15" s="24"/>
      <c r="L15" s="38"/>
      <c r="M15" s="39"/>
      <c r="N15" s="39"/>
      <c r="O15" s="39"/>
      <c r="P15" s="29"/>
      <c r="Q15" s="29"/>
      <c r="R15" s="29"/>
      <c r="U15" s="29"/>
    </row>
    <row r="16" spans="1:20" ht="12.75">
      <c r="A16" s="2" t="s">
        <v>666</v>
      </c>
      <c r="B16" s="2">
        <v>14</v>
      </c>
      <c r="C16" s="2">
        <v>5</v>
      </c>
      <c r="D16" s="2">
        <v>3</v>
      </c>
      <c r="E16" s="56">
        <v>26</v>
      </c>
      <c r="F16" s="36" t="s">
        <v>403</v>
      </c>
      <c r="G16" s="3">
        <v>13</v>
      </c>
      <c r="H16" s="46"/>
      <c r="I16" s="24"/>
      <c r="K16" s="47" t="s">
        <v>62</v>
      </c>
      <c r="L16" s="47"/>
      <c r="M16" s="47"/>
      <c r="N16" s="47"/>
      <c r="O16" s="58"/>
      <c r="T16" s="29"/>
    </row>
    <row r="17" spans="1:9" ht="12.75">
      <c r="A17" s="2" t="s">
        <v>667</v>
      </c>
      <c r="B17" s="2">
        <v>18</v>
      </c>
      <c r="C17" s="2">
        <v>7</v>
      </c>
      <c r="D17" s="2">
        <v>3</v>
      </c>
      <c r="E17" s="56">
        <v>47</v>
      </c>
      <c r="F17" s="36">
        <v>18</v>
      </c>
      <c r="G17" s="3">
        <v>11.75</v>
      </c>
      <c r="H17" s="46"/>
      <c r="I17" s="24"/>
    </row>
    <row r="18" spans="1:19" ht="12.75">
      <c r="A18" s="2" t="s">
        <v>668</v>
      </c>
      <c r="B18" s="2">
        <v>9</v>
      </c>
      <c r="C18" s="2">
        <v>8</v>
      </c>
      <c r="D18" s="2">
        <v>1</v>
      </c>
      <c r="E18" s="56">
        <v>58</v>
      </c>
      <c r="F18" s="36">
        <v>20</v>
      </c>
      <c r="G18" s="3">
        <v>8.285714285714286</v>
      </c>
      <c r="H18" s="46"/>
      <c r="I18" s="24"/>
      <c r="K18" s="8" t="s">
        <v>66</v>
      </c>
      <c r="L18" s="2" t="s">
        <v>673</v>
      </c>
      <c r="S18" s="16"/>
    </row>
    <row r="19" spans="1:18" ht="12.75">
      <c r="A19" s="2" t="s">
        <v>669</v>
      </c>
      <c r="B19" s="2">
        <v>3</v>
      </c>
      <c r="C19" s="2">
        <v>3</v>
      </c>
      <c r="D19" s="2">
        <v>0</v>
      </c>
      <c r="E19" s="56">
        <v>10</v>
      </c>
      <c r="F19" s="36">
        <v>9</v>
      </c>
      <c r="G19" s="3">
        <v>3.3333333333333335</v>
      </c>
      <c r="H19" s="46"/>
      <c r="I19" s="24"/>
      <c r="K19" s="21" t="s">
        <v>67</v>
      </c>
      <c r="L19" s="21" t="s">
        <v>68</v>
      </c>
      <c r="M19" s="21" t="s">
        <v>69</v>
      </c>
      <c r="N19" s="21" t="s">
        <v>70</v>
      </c>
      <c r="O19" s="130" t="s">
        <v>71</v>
      </c>
      <c r="P19" s="130"/>
      <c r="Q19" s="134"/>
      <c r="R19" s="134"/>
    </row>
    <row r="20" spans="1:18" ht="12.75">
      <c r="A20" s="2" t="s">
        <v>670</v>
      </c>
      <c r="B20" s="2">
        <v>1</v>
      </c>
      <c r="C20" s="2">
        <v>1</v>
      </c>
      <c r="D20" s="2"/>
      <c r="E20" s="56">
        <v>2</v>
      </c>
      <c r="F20" s="36">
        <v>2</v>
      </c>
      <c r="G20" s="3">
        <v>2</v>
      </c>
      <c r="H20" s="46"/>
      <c r="I20" s="24"/>
      <c r="K20" s="7"/>
      <c r="L20" s="7"/>
      <c r="M20" s="7"/>
      <c r="N20" s="7"/>
      <c r="O20" s="50"/>
      <c r="P20" s="50"/>
      <c r="Q20" s="131"/>
      <c r="R20" s="131"/>
    </row>
    <row r="21" spans="1:18" ht="12.75">
      <c r="A21" s="2" t="s">
        <v>671</v>
      </c>
      <c r="B21" s="2">
        <v>3</v>
      </c>
      <c r="C21" s="2">
        <v>3</v>
      </c>
      <c r="D21" s="2">
        <v>0</v>
      </c>
      <c r="E21" s="56">
        <v>3</v>
      </c>
      <c r="F21" s="36">
        <v>3</v>
      </c>
      <c r="G21" s="3">
        <v>1</v>
      </c>
      <c r="H21" s="46"/>
      <c r="I21" s="24"/>
      <c r="Q21" s="21"/>
      <c r="R21" s="13"/>
    </row>
    <row r="22" spans="1:18" ht="12.75">
      <c r="A22" s="2" t="s">
        <v>672</v>
      </c>
      <c r="B22" s="2">
        <v>1</v>
      </c>
      <c r="C22" s="2">
        <v>1</v>
      </c>
      <c r="D22" s="2"/>
      <c r="E22" s="56">
        <v>0</v>
      </c>
      <c r="F22" s="36">
        <v>0</v>
      </c>
      <c r="G22" s="3">
        <v>0</v>
      </c>
      <c r="H22" s="46"/>
      <c r="I22" s="24"/>
      <c r="L22" s="20" t="s">
        <v>4</v>
      </c>
      <c r="M22" s="20" t="s">
        <v>73</v>
      </c>
      <c r="N22" s="20" t="s">
        <v>492</v>
      </c>
      <c r="O22" s="20" t="s">
        <v>25</v>
      </c>
      <c r="P22" s="130" t="s">
        <v>75</v>
      </c>
      <c r="Q22" s="130"/>
      <c r="R22" s="130"/>
    </row>
    <row r="23" spans="2:17" ht="12.75">
      <c r="B23" s="2"/>
      <c r="C23" s="2"/>
      <c r="D23" s="2"/>
      <c r="E23" s="2"/>
      <c r="F23" s="2"/>
      <c r="G23" s="37"/>
      <c r="H23" s="36"/>
      <c r="I23" s="3"/>
      <c r="L23" s="7"/>
      <c r="M23" s="7"/>
      <c r="N23" s="7"/>
      <c r="O23" s="7"/>
      <c r="P23" s="13"/>
      <c r="Q23" s="13"/>
    </row>
    <row r="24" spans="1:24" ht="12.75">
      <c r="A24" s="133" t="s">
        <v>620</v>
      </c>
      <c r="B24" s="133"/>
      <c r="C24" s="133"/>
      <c r="D24" s="133"/>
      <c r="E24" s="133"/>
      <c r="F24" s="133"/>
      <c r="G24" s="133"/>
      <c r="H24" s="133"/>
      <c r="I24" s="133"/>
      <c r="L24" s="7"/>
      <c r="M24" s="7"/>
      <c r="N24" s="7"/>
      <c r="O24" s="7"/>
      <c r="P24" s="13"/>
      <c r="Q24" s="13"/>
      <c r="R24" s="51"/>
      <c r="T24" s="59"/>
      <c r="U24" s="59"/>
      <c r="V24" s="59"/>
      <c r="W24" s="59"/>
      <c r="X24" s="59"/>
    </row>
    <row r="25" spans="6:26" ht="12.75">
      <c r="F25" s="2"/>
      <c r="G25" s="3"/>
      <c r="I25" s="3"/>
      <c r="R25" s="51"/>
      <c r="U25" s="21"/>
      <c r="V25" s="21"/>
      <c r="W25" s="21"/>
      <c r="X25" s="21"/>
      <c r="Y25" s="130"/>
      <c r="Z25" s="130"/>
    </row>
    <row r="26" spans="1:20" ht="12.75">
      <c r="A26" s="8"/>
      <c r="D26" s="57"/>
      <c r="E26" s="57"/>
      <c r="F26" s="57"/>
      <c r="G26" s="57"/>
      <c r="H26" s="57"/>
      <c r="I26" s="3"/>
      <c r="K26" s="20" t="s">
        <v>77</v>
      </c>
      <c r="L26" s="2"/>
      <c r="M26" s="128"/>
      <c r="N26" s="128"/>
      <c r="O26" s="128"/>
      <c r="P26" s="128"/>
      <c r="Q26" s="129"/>
      <c r="R26" s="128"/>
      <c r="T26" s="20"/>
    </row>
    <row r="27" spans="11:20" ht="12.75">
      <c r="K27" s="20" t="s">
        <v>78</v>
      </c>
      <c r="L27" s="2"/>
      <c r="M27" s="128"/>
      <c r="N27" s="128"/>
      <c r="O27" s="128"/>
      <c r="P27" s="128"/>
      <c r="Q27" s="129"/>
      <c r="R27" s="129"/>
      <c r="T27" s="20"/>
    </row>
    <row r="28" spans="2:18" ht="12.75">
      <c r="B28" s="2"/>
      <c r="D28" s="7"/>
      <c r="E28" s="7"/>
      <c r="F28" s="7"/>
      <c r="G28" s="7"/>
      <c r="H28" s="7"/>
      <c r="I28" s="57"/>
      <c r="Q28" s="7"/>
      <c r="R28" s="51"/>
    </row>
    <row r="29" spans="2:24" ht="12.75">
      <c r="B29" s="2"/>
      <c r="D29" s="7"/>
      <c r="E29" s="7"/>
      <c r="F29" s="7"/>
      <c r="G29" s="7"/>
      <c r="H29" s="7"/>
      <c r="K29" s="20" t="s">
        <v>118</v>
      </c>
      <c r="Q29" s="7"/>
      <c r="R29" s="7"/>
      <c r="U29" s="21"/>
      <c r="V29" s="21"/>
      <c r="W29" s="21"/>
      <c r="X29" s="21"/>
    </row>
    <row r="30" spans="2:20" ht="12.75">
      <c r="B30" s="2"/>
      <c r="D30" s="7"/>
      <c r="E30" s="7"/>
      <c r="F30" s="7"/>
      <c r="G30" s="7"/>
      <c r="H30" s="7"/>
      <c r="I30" s="7"/>
      <c r="K30" s="7"/>
      <c r="M30" s="128"/>
      <c r="N30" s="128"/>
      <c r="O30" s="128"/>
      <c r="P30" s="128"/>
      <c r="Q30" s="129"/>
      <c r="R30" s="128"/>
      <c r="T30" s="20"/>
    </row>
    <row r="31" spans="2:20" ht="12.75">
      <c r="B31" s="60"/>
      <c r="D31" s="7"/>
      <c r="E31" s="50"/>
      <c r="F31" s="7"/>
      <c r="G31" s="7"/>
      <c r="H31" s="7"/>
      <c r="I31" s="7"/>
      <c r="Q31" s="51"/>
      <c r="R31" s="7"/>
      <c r="T31" s="20"/>
    </row>
    <row r="32" spans="2:11" ht="12.75">
      <c r="B32" s="60"/>
      <c r="D32" s="7"/>
      <c r="E32" s="7"/>
      <c r="F32" s="50"/>
      <c r="G32" s="50"/>
      <c r="H32" s="7"/>
      <c r="I32" s="7"/>
      <c r="K32" s="20" t="s">
        <v>83</v>
      </c>
    </row>
    <row r="33" spans="2:24" ht="12.75">
      <c r="B33" s="60"/>
      <c r="F33" s="50"/>
      <c r="G33" s="50"/>
      <c r="H33" s="50"/>
      <c r="I33" s="7"/>
      <c r="K33" s="14"/>
      <c r="M33" s="128"/>
      <c r="N33" s="128"/>
      <c r="O33" s="128"/>
      <c r="P33" s="128"/>
      <c r="Q33" s="129"/>
      <c r="R33" s="129"/>
      <c r="U33" s="21"/>
      <c r="V33" s="21"/>
      <c r="W33" s="21"/>
      <c r="X33" s="21"/>
    </row>
    <row r="34" spans="2:20" ht="12.75">
      <c r="B34" s="60"/>
      <c r="D34" s="7"/>
      <c r="E34" s="7"/>
      <c r="F34" s="7"/>
      <c r="G34" s="7"/>
      <c r="H34" s="50"/>
      <c r="I34" s="7"/>
      <c r="T34" s="20"/>
    </row>
    <row r="35" spans="2:20" ht="12.75">
      <c r="B35" s="60"/>
      <c r="H35" s="7"/>
      <c r="I35" s="7"/>
      <c r="T35" s="20"/>
    </row>
    <row r="36" spans="2:9" ht="12.75">
      <c r="B36" s="2"/>
      <c r="D36" s="57"/>
      <c r="F36" s="7"/>
      <c r="G36" s="7"/>
      <c r="H36" s="7"/>
      <c r="I36" s="50"/>
    </row>
    <row r="37" spans="2:9" ht="12.75">
      <c r="B37" s="2"/>
      <c r="E37" s="57"/>
      <c r="F37" s="7"/>
      <c r="G37" s="7"/>
      <c r="H37" s="7"/>
      <c r="I37" s="7"/>
    </row>
    <row r="38" spans="2:9" ht="12.75">
      <c r="B38" s="2"/>
      <c r="D38" s="7"/>
      <c r="I38" s="7"/>
    </row>
    <row r="39" spans="2:9" ht="12.75">
      <c r="B39" s="2"/>
      <c r="D39" s="7"/>
      <c r="E39" s="7"/>
      <c r="F39" s="57"/>
      <c r="G39" s="57"/>
      <c r="H39" s="57"/>
      <c r="I39" s="7"/>
    </row>
    <row r="40" spans="2:5" ht="12.75">
      <c r="B40" s="2"/>
      <c r="D40" s="7"/>
      <c r="E40" s="7"/>
    </row>
    <row r="41" spans="5:9" ht="12.75">
      <c r="E41" s="7"/>
      <c r="F41" s="7"/>
      <c r="G41" s="7"/>
      <c r="H41" s="7"/>
      <c r="I41" s="57"/>
    </row>
    <row r="42" spans="6:7" ht="12.75">
      <c r="F42" s="7"/>
      <c r="G42" s="7"/>
    </row>
    <row r="43" spans="6:9" ht="12.75">
      <c r="F43" s="7"/>
      <c r="G43" s="7"/>
      <c r="H43" s="7"/>
      <c r="I43" s="7"/>
    </row>
    <row r="44" ht="12.75">
      <c r="B44" s="2"/>
    </row>
    <row r="45" ht="12.75">
      <c r="I45" s="7"/>
    </row>
  </sheetData>
  <mergeCells count="15">
    <mergeCell ref="Q20:R20"/>
    <mergeCell ref="P22:R22"/>
    <mergeCell ref="D1:S1"/>
    <mergeCell ref="A24:I24"/>
    <mergeCell ref="O19:P19"/>
    <mergeCell ref="Q19:R19"/>
    <mergeCell ref="M33:P33"/>
    <mergeCell ref="Q33:R33"/>
    <mergeCell ref="Y25:Z25"/>
    <mergeCell ref="M27:P27"/>
    <mergeCell ref="Q27:R27"/>
    <mergeCell ref="M30:P30"/>
    <mergeCell ref="Q30:R30"/>
    <mergeCell ref="M26:P26"/>
    <mergeCell ref="Q26:R2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/>
  <dimension ref="A1:Z53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" bestFit="1" customWidth="1"/>
    <col min="2" max="2" width="13.8515625" style="1" bestFit="1" customWidth="1"/>
    <col min="3" max="3" width="3.00390625" style="1" bestFit="1" customWidth="1"/>
    <col min="4" max="4" width="3.421875" style="1" bestFit="1" customWidth="1"/>
    <col min="5" max="5" width="5.57421875" style="1" bestFit="1" customWidth="1"/>
    <col min="6" max="6" width="4.140625" style="1" bestFit="1" customWidth="1"/>
    <col min="7" max="7" width="9.00390625" style="1" bestFit="1" customWidth="1"/>
    <col min="8" max="8" width="3.28125" style="1" bestFit="1" customWidth="1"/>
    <col min="9" max="9" width="5.57421875" style="1" customWidth="1"/>
    <col min="10" max="10" width="9.140625" style="1" customWidth="1"/>
    <col min="11" max="11" width="15.28125" style="1" customWidth="1"/>
    <col min="12" max="12" width="8.57421875" style="1" bestFit="1" customWidth="1"/>
    <col min="13" max="13" width="7.00390625" style="1" bestFit="1" customWidth="1"/>
    <col min="14" max="14" width="5.57421875" style="1" bestFit="1" customWidth="1"/>
    <col min="15" max="15" width="5.7109375" style="1" bestFit="1" customWidth="1"/>
    <col min="16" max="16" width="9.57421875" style="1" bestFit="1" customWidth="1"/>
    <col min="17" max="17" width="5.57421875" style="1" bestFit="1" customWidth="1"/>
    <col min="18" max="19" width="6.57421875" style="1" bestFit="1" customWidth="1"/>
    <col min="20" max="20" width="15.8515625" style="1" bestFit="1" customWidth="1"/>
    <col min="21" max="16384" width="9.140625" style="1" customWidth="1"/>
  </cols>
  <sheetData>
    <row r="1" spans="4:19" ht="48" customHeight="1">
      <c r="D1" s="132" t="s">
        <v>651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ht="12.75"/>
    <row r="3" spans="1:19" ht="12.75">
      <c r="A3" s="8" t="s">
        <v>60</v>
      </c>
      <c r="B3" s="22" t="s">
        <v>1</v>
      </c>
      <c r="C3" s="49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</row>
    <row r="4" spans="1:19" ht="12.75">
      <c r="A4" s="8"/>
      <c r="B4" s="22"/>
      <c r="C4" s="49"/>
      <c r="D4" s="22"/>
      <c r="E4" s="22"/>
      <c r="F4" s="22"/>
      <c r="G4" s="22"/>
      <c r="H4" s="22"/>
      <c r="I4" s="22"/>
      <c r="K4" s="8"/>
      <c r="L4" s="22"/>
      <c r="M4" s="22"/>
      <c r="N4" s="22"/>
      <c r="O4" s="22"/>
      <c r="P4" s="22"/>
      <c r="Q4" s="22"/>
      <c r="R4" s="22"/>
      <c r="S4" s="22"/>
    </row>
    <row r="5" spans="1:19" ht="12.75">
      <c r="A5" s="1" t="s">
        <v>572</v>
      </c>
      <c r="B5" s="1">
        <v>15</v>
      </c>
      <c r="C5" s="36">
        <v>14</v>
      </c>
      <c r="D5" s="36">
        <v>1</v>
      </c>
      <c r="E5" s="36">
        <v>357</v>
      </c>
      <c r="F5" s="36" t="s">
        <v>573</v>
      </c>
      <c r="G5" s="37">
        <v>27.46153846153846</v>
      </c>
      <c r="H5" s="36">
        <v>3</v>
      </c>
      <c r="I5" s="36" t="s">
        <v>574</v>
      </c>
      <c r="K5" s="70" t="s">
        <v>581</v>
      </c>
      <c r="L5" s="71">
        <v>343.5</v>
      </c>
      <c r="M5" s="71">
        <v>67</v>
      </c>
      <c r="N5" s="71">
        <v>1222</v>
      </c>
      <c r="O5" s="71">
        <v>62</v>
      </c>
      <c r="P5" s="72">
        <v>19.70967741935484</v>
      </c>
      <c r="Q5" s="72">
        <v>3.5540475036354824</v>
      </c>
      <c r="R5" s="72">
        <v>33.274193548387096</v>
      </c>
      <c r="S5" s="70" t="s">
        <v>626</v>
      </c>
    </row>
    <row r="6" spans="1:21" ht="12.75">
      <c r="A6" s="1" t="s">
        <v>575</v>
      </c>
      <c r="B6" s="2">
        <v>11</v>
      </c>
      <c r="C6" s="36">
        <v>11</v>
      </c>
      <c r="D6" s="36" t="s">
        <v>574</v>
      </c>
      <c r="E6" s="36">
        <v>250</v>
      </c>
      <c r="F6" s="36" t="s">
        <v>576</v>
      </c>
      <c r="G6" s="37">
        <v>22.727272727272727</v>
      </c>
      <c r="H6" s="36">
        <v>2</v>
      </c>
      <c r="I6" s="36" t="s">
        <v>574</v>
      </c>
      <c r="K6" s="70" t="s">
        <v>597</v>
      </c>
      <c r="L6" s="71">
        <v>243.3</v>
      </c>
      <c r="M6" s="71">
        <v>48</v>
      </c>
      <c r="N6" s="71">
        <v>848</v>
      </c>
      <c r="O6" s="71">
        <v>42</v>
      </c>
      <c r="P6" s="72">
        <v>20.19047619047619</v>
      </c>
      <c r="Q6" s="72">
        <v>3.482546201232033</v>
      </c>
      <c r="R6" s="72">
        <v>34.785714285714285</v>
      </c>
      <c r="S6" s="70" t="s">
        <v>627</v>
      </c>
      <c r="T6" s="40"/>
      <c r="U6" s="40"/>
    </row>
    <row r="7" spans="1:19" ht="12.75">
      <c r="A7" s="1" t="s">
        <v>577</v>
      </c>
      <c r="B7" s="2">
        <v>16</v>
      </c>
      <c r="C7" s="36">
        <v>15</v>
      </c>
      <c r="D7" s="36">
        <v>4</v>
      </c>
      <c r="E7" s="36">
        <v>241</v>
      </c>
      <c r="F7" s="36" t="s">
        <v>578</v>
      </c>
      <c r="G7" s="37">
        <v>21.90909090909091</v>
      </c>
      <c r="H7" s="36" t="s">
        <v>574</v>
      </c>
      <c r="I7" s="36" t="s">
        <v>574</v>
      </c>
      <c r="K7" s="73" t="s">
        <v>585</v>
      </c>
      <c r="L7" s="74">
        <v>41.5</v>
      </c>
      <c r="M7" s="74">
        <v>5</v>
      </c>
      <c r="N7" s="74">
        <v>204</v>
      </c>
      <c r="O7" s="74">
        <v>11</v>
      </c>
      <c r="P7" s="75">
        <v>18.545454545454547</v>
      </c>
      <c r="Q7" s="75">
        <v>4.876494023904383</v>
      </c>
      <c r="R7" s="75">
        <v>22.818181818181817</v>
      </c>
      <c r="S7" s="73" t="s">
        <v>628</v>
      </c>
    </row>
    <row r="8" spans="1:19" ht="12.75">
      <c r="A8" s="1" t="s">
        <v>579</v>
      </c>
      <c r="B8" s="2">
        <v>5</v>
      </c>
      <c r="C8" s="36">
        <v>5</v>
      </c>
      <c r="D8" s="36" t="s">
        <v>574</v>
      </c>
      <c r="E8" s="36">
        <v>106</v>
      </c>
      <c r="F8" s="36" t="s">
        <v>580</v>
      </c>
      <c r="G8" s="37">
        <v>21.2</v>
      </c>
      <c r="H8" s="36" t="s">
        <v>574</v>
      </c>
      <c r="I8" s="36" t="s">
        <v>574</v>
      </c>
      <c r="K8" s="76" t="s">
        <v>593</v>
      </c>
      <c r="L8" s="77">
        <v>39</v>
      </c>
      <c r="M8" s="77">
        <v>7</v>
      </c>
      <c r="N8" s="77">
        <v>182</v>
      </c>
      <c r="O8" s="77">
        <v>5</v>
      </c>
      <c r="P8" s="78">
        <v>36.4</v>
      </c>
      <c r="Q8" s="78">
        <v>4.666666666666667</v>
      </c>
      <c r="R8" s="78">
        <v>46.8</v>
      </c>
      <c r="S8" s="76" t="s">
        <v>629</v>
      </c>
    </row>
    <row r="9" spans="1:19" ht="12.75">
      <c r="A9" s="1" t="s">
        <v>581</v>
      </c>
      <c r="B9" s="2">
        <v>18</v>
      </c>
      <c r="C9" s="36">
        <v>15</v>
      </c>
      <c r="D9" s="36">
        <v>6</v>
      </c>
      <c r="E9" s="36">
        <v>169</v>
      </c>
      <c r="F9" s="36" t="s">
        <v>582</v>
      </c>
      <c r="G9" s="37">
        <v>18.77777777777778</v>
      </c>
      <c r="H9" s="36" t="s">
        <v>574</v>
      </c>
      <c r="I9" s="36" t="s">
        <v>574</v>
      </c>
      <c r="K9" s="70" t="s">
        <v>614</v>
      </c>
      <c r="L9" s="71">
        <v>5</v>
      </c>
      <c r="M9" s="71">
        <v>0</v>
      </c>
      <c r="N9" s="71">
        <v>24</v>
      </c>
      <c r="O9" s="71">
        <v>2</v>
      </c>
      <c r="P9" s="72">
        <v>12</v>
      </c>
      <c r="Q9" s="72">
        <v>4.8</v>
      </c>
      <c r="R9" s="72">
        <v>15</v>
      </c>
      <c r="S9" s="70" t="s">
        <v>630</v>
      </c>
    </row>
    <row r="10" spans="1:19" ht="12.75">
      <c r="A10" s="1" t="s">
        <v>583</v>
      </c>
      <c r="B10" s="2">
        <v>15</v>
      </c>
      <c r="C10" s="36">
        <v>12</v>
      </c>
      <c r="D10" s="36">
        <v>2</v>
      </c>
      <c r="E10" s="36">
        <v>135</v>
      </c>
      <c r="F10" s="36" t="s">
        <v>584</v>
      </c>
      <c r="G10" s="37">
        <v>13.5</v>
      </c>
      <c r="H10" s="36">
        <v>1</v>
      </c>
      <c r="I10" s="36" t="s">
        <v>574</v>
      </c>
      <c r="K10" s="70" t="s">
        <v>608</v>
      </c>
      <c r="L10" s="71">
        <v>7</v>
      </c>
      <c r="M10" s="71">
        <v>1</v>
      </c>
      <c r="N10" s="71">
        <v>27</v>
      </c>
      <c r="O10" s="71">
        <v>2</v>
      </c>
      <c r="P10" s="72">
        <v>13.5</v>
      </c>
      <c r="Q10" s="72">
        <v>3.857142857142857</v>
      </c>
      <c r="R10" s="72">
        <v>21</v>
      </c>
      <c r="S10" s="70" t="s">
        <v>631</v>
      </c>
    </row>
    <row r="11" spans="1:19" ht="12.75">
      <c r="A11" s="1" t="s">
        <v>585</v>
      </c>
      <c r="B11" s="2">
        <v>13</v>
      </c>
      <c r="C11" s="36">
        <v>12</v>
      </c>
      <c r="D11" s="36" t="s">
        <v>574</v>
      </c>
      <c r="E11" s="36">
        <v>123</v>
      </c>
      <c r="F11" s="36" t="s">
        <v>586</v>
      </c>
      <c r="G11" s="37">
        <v>10.25</v>
      </c>
      <c r="H11" s="36" t="s">
        <v>574</v>
      </c>
      <c r="I11" s="36" t="s">
        <v>574</v>
      </c>
      <c r="K11" s="70" t="s">
        <v>583</v>
      </c>
      <c r="L11" s="71">
        <v>67</v>
      </c>
      <c r="M11" s="71">
        <v>12</v>
      </c>
      <c r="N11" s="71">
        <v>281</v>
      </c>
      <c r="O11" s="71">
        <v>2</v>
      </c>
      <c r="P11" s="72">
        <v>140.5</v>
      </c>
      <c r="Q11" s="72">
        <v>4.1940298507462686</v>
      </c>
      <c r="R11" s="72">
        <v>201</v>
      </c>
      <c r="S11" s="70" t="s">
        <v>632</v>
      </c>
    </row>
    <row r="12" spans="1:19" ht="12.75">
      <c r="A12" s="1" t="s">
        <v>587</v>
      </c>
      <c r="B12" s="2">
        <v>5</v>
      </c>
      <c r="C12" s="36">
        <v>5</v>
      </c>
      <c r="D12" s="36">
        <v>2</v>
      </c>
      <c r="E12" s="36">
        <v>28</v>
      </c>
      <c r="F12" s="36" t="s">
        <v>588</v>
      </c>
      <c r="G12" s="37">
        <v>9.333333333333334</v>
      </c>
      <c r="H12" s="36" t="s">
        <v>574</v>
      </c>
      <c r="I12" s="36" t="s">
        <v>574</v>
      </c>
      <c r="K12" s="70" t="s">
        <v>595</v>
      </c>
      <c r="L12" s="71">
        <v>3</v>
      </c>
      <c r="M12" s="71">
        <v>0</v>
      </c>
      <c r="N12" s="71">
        <v>12</v>
      </c>
      <c r="O12" s="71">
        <v>1</v>
      </c>
      <c r="P12" s="72">
        <v>12</v>
      </c>
      <c r="Q12" s="72">
        <v>4</v>
      </c>
      <c r="R12" s="72">
        <v>18</v>
      </c>
      <c r="S12" s="70" t="s">
        <v>633</v>
      </c>
    </row>
    <row r="13" spans="1:19" ht="12.75">
      <c r="A13" s="1" t="s">
        <v>589</v>
      </c>
      <c r="B13" s="2">
        <v>10</v>
      </c>
      <c r="C13" s="36">
        <v>10</v>
      </c>
      <c r="D13" s="36" t="s">
        <v>574</v>
      </c>
      <c r="E13" s="36">
        <v>93</v>
      </c>
      <c r="F13" s="36" t="s">
        <v>590</v>
      </c>
      <c r="G13" s="37">
        <v>9.3</v>
      </c>
      <c r="H13" s="36" t="s">
        <v>574</v>
      </c>
      <c r="I13" s="36" t="s">
        <v>574</v>
      </c>
      <c r="K13" s="70" t="s">
        <v>606</v>
      </c>
      <c r="L13" s="71">
        <v>3</v>
      </c>
      <c r="M13" s="71">
        <v>0</v>
      </c>
      <c r="N13" s="71">
        <v>13</v>
      </c>
      <c r="O13" s="71">
        <v>1</v>
      </c>
      <c r="P13" s="72">
        <v>13</v>
      </c>
      <c r="Q13" s="72">
        <v>4.333333333333333</v>
      </c>
      <c r="R13" s="72">
        <v>18</v>
      </c>
      <c r="S13" s="70" t="s">
        <v>633</v>
      </c>
    </row>
    <row r="14" spans="1:19" ht="12.75">
      <c r="A14" s="1" t="s">
        <v>591</v>
      </c>
      <c r="B14" s="2">
        <v>11</v>
      </c>
      <c r="C14" s="36">
        <v>9</v>
      </c>
      <c r="D14" s="36">
        <v>1</v>
      </c>
      <c r="E14" s="36">
        <v>65</v>
      </c>
      <c r="F14" s="36" t="s">
        <v>592</v>
      </c>
      <c r="G14" s="37">
        <v>8.125</v>
      </c>
      <c r="H14" s="36" t="s">
        <v>574</v>
      </c>
      <c r="I14" s="36" t="s">
        <v>574</v>
      </c>
      <c r="K14" s="70" t="s">
        <v>577</v>
      </c>
      <c r="L14" s="71">
        <v>3</v>
      </c>
      <c r="M14" s="71">
        <v>0</v>
      </c>
      <c r="N14" s="71">
        <v>36</v>
      </c>
      <c r="O14" s="71">
        <v>1</v>
      </c>
      <c r="P14" s="72">
        <v>36</v>
      </c>
      <c r="Q14" s="72">
        <v>12</v>
      </c>
      <c r="R14" s="72">
        <v>18</v>
      </c>
      <c r="S14" s="70" t="s">
        <v>634</v>
      </c>
    </row>
    <row r="15" spans="1:19" ht="12.75">
      <c r="A15" s="1" t="s">
        <v>593</v>
      </c>
      <c r="B15" s="2">
        <v>13</v>
      </c>
      <c r="C15" s="36">
        <v>10</v>
      </c>
      <c r="D15" s="36">
        <v>2</v>
      </c>
      <c r="E15" s="36">
        <v>63</v>
      </c>
      <c r="F15" s="36" t="s">
        <v>594</v>
      </c>
      <c r="G15" s="37">
        <v>7.875</v>
      </c>
      <c r="H15" s="36" t="s">
        <v>574</v>
      </c>
      <c r="I15" s="36" t="s">
        <v>574</v>
      </c>
      <c r="K15" s="70" t="s">
        <v>612</v>
      </c>
      <c r="L15" s="71">
        <v>2</v>
      </c>
      <c r="M15" s="71">
        <v>0</v>
      </c>
      <c r="N15" s="71">
        <v>16</v>
      </c>
      <c r="O15" s="71">
        <v>0</v>
      </c>
      <c r="P15" s="72" t="s">
        <v>574</v>
      </c>
      <c r="Q15" s="72">
        <v>8</v>
      </c>
      <c r="R15" s="72" t="s">
        <v>574</v>
      </c>
      <c r="S15" s="70" t="s">
        <v>635</v>
      </c>
    </row>
    <row r="16" spans="1:21" ht="12.75">
      <c r="A16" s="1" t="s">
        <v>595</v>
      </c>
      <c r="B16" s="2">
        <v>12</v>
      </c>
      <c r="C16" s="36">
        <v>12</v>
      </c>
      <c r="D16" s="36">
        <v>2</v>
      </c>
      <c r="E16" s="36">
        <v>78</v>
      </c>
      <c r="F16" s="36" t="s">
        <v>596</v>
      </c>
      <c r="G16" s="37">
        <v>7.8</v>
      </c>
      <c r="H16" s="36" t="s">
        <v>574</v>
      </c>
      <c r="I16" s="36" t="s">
        <v>574</v>
      </c>
      <c r="K16" s="70" t="s">
        <v>619</v>
      </c>
      <c r="L16" s="71">
        <v>8</v>
      </c>
      <c r="M16" s="71">
        <v>0</v>
      </c>
      <c r="N16" s="71">
        <v>17</v>
      </c>
      <c r="O16" s="71">
        <v>0</v>
      </c>
      <c r="P16" s="72" t="s">
        <v>574</v>
      </c>
      <c r="Q16" s="72">
        <v>2.125</v>
      </c>
      <c r="R16" s="72" t="s">
        <v>574</v>
      </c>
      <c r="S16" s="70" t="s">
        <v>636</v>
      </c>
      <c r="U16" s="29"/>
    </row>
    <row r="17" spans="1:20" ht="12.75">
      <c r="A17" s="1" t="s">
        <v>597</v>
      </c>
      <c r="B17" s="2">
        <v>17</v>
      </c>
      <c r="C17" s="36">
        <v>10</v>
      </c>
      <c r="D17" s="36">
        <v>7</v>
      </c>
      <c r="E17" s="36">
        <v>11</v>
      </c>
      <c r="F17" s="36" t="s">
        <v>598</v>
      </c>
      <c r="G17" s="37">
        <v>3.6666666666666665</v>
      </c>
      <c r="H17" s="36" t="s">
        <v>574</v>
      </c>
      <c r="I17" s="36" t="s">
        <v>574</v>
      </c>
      <c r="K17" s="70" t="s">
        <v>591</v>
      </c>
      <c r="L17" s="71">
        <v>4</v>
      </c>
      <c r="M17" s="71">
        <v>0</v>
      </c>
      <c r="N17" s="71">
        <v>23</v>
      </c>
      <c r="O17" s="71">
        <v>0</v>
      </c>
      <c r="P17" s="72" t="s">
        <v>574</v>
      </c>
      <c r="Q17" s="72">
        <v>5.75</v>
      </c>
      <c r="R17" s="72" t="s">
        <v>574</v>
      </c>
      <c r="S17" s="70" t="s">
        <v>637</v>
      </c>
      <c r="T17" s="29"/>
    </row>
    <row r="18" spans="1:19" ht="12.75">
      <c r="A18" s="1" t="s">
        <v>599</v>
      </c>
      <c r="B18" s="2">
        <v>13</v>
      </c>
      <c r="C18" s="36">
        <v>10</v>
      </c>
      <c r="D18" s="36" t="s">
        <v>574</v>
      </c>
      <c r="E18" s="36">
        <v>25</v>
      </c>
      <c r="F18" s="36" t="s">
        <v>600</v>
      </c>
      <c r="G18" s="37">
        <v>2.5</v>
      </c>
      <c r="H18" s="36" t="s">
        <v>574</v>
      </c>
      <c r="I18" s="36" t="s">
        <v>574</v>
      </c>
      <c r="K18" s="70" t="s">
        <v>638</v>
      </c>
      <c r="L18" s="71">
        <v>3</v>
      </c>
      <c r="M18" s="71">
        <v>0</v>
      </c>
      <c r="N18" s="71">
        <v>31</v>
      </c>
      <c r="O18" s="71">
        <v>0</v>
      </c>
      <c r="P18" s="72" t="s">
        <v>574</v>
      </c>
      <c r="Q18" s="72">
        <v>10.333333333333334</v>
      </c>
      <c r="R18" s="72" t="s">
        <v>574</v>
      </c>
      <c r="S18" s="70" t="s">
        <v>639</v>
      </c>
    </row>
    <row r="19" spans="1:19" ht="12.75">
      <c r="A19" s="25" t="s">
        <v>601</v>
      </c>
      <c r="B19" s="55">
        <v>1</v>
      </c>
      <c r="C19" s="63">
        <v>1</v>
      </c>
      <c r="D19" s="63" t="s">
        <v>574</v>
      </c>
      <c r="E19" s="63">
        <v>32</v>
      </c>
      <c r="F19" s="64" t="s">
        <v>602</v>
      </c>
      <c r="G19" s="65">
        <v>32</v>
      </c>
      <c r="H19" s="63" t="s">
        <v>574</v>
      </c>
      <c r="I19" s="63" t="s">
        <v>574</v>
      </c>
      <c r="K19" s="67"/>
      <c r="L19" s="68"/>
      <c r="M19" s="68"/>
      <c r="N19" s="68"/>
      <c r="O19" s="68"/>
      <c r="P19" s="69"/>
      <c r="Q19" s="67"/>
      <c r="R19" s="69"/>
      <c r="S19" s="69"/>
    </row>
    <row r="20" spans="1:21" ht="12.75">
      <c r="A20" s="1" t="s">
        <v>603</v>
      </c>
      <c r="B20" s="2">
        <v>3</v>
      </c>
      <c r="C20" s="36">
        <v>2</v>
      </c>
      <c r="D20" s="36" t="s">
        <v>574</v>
      </c>
      <c r="E20" s="36">
        <v>55</v>
      </c>
      <c r="F20" s="37" t="s">
        <v>604</v>
      </c>
      <c r="G20" s="62">
        <v>27.5</v>
      </c>
      <c r="H20" s="36">
        <v>1</v>
      </c>
      <c r="I20" s="36" t="s">
        <v>574</v>
      </c>
      <c r="K20" s="47" t="s">
        <v>62</v>
      </c>
      <c r="L20" s="47"/>
      <c r="M20" s="47"/>
      <c r="N20" s="47"/>
      <c r="O20" s="58"/>
      <c r="U20" s="36"/>
    </row>
    <row r="21" spans="1:21" ht="12.75">
      <c r="A21" s="1" t="s">
        <v>605</v>
      </c>
      <c r="B21" s="2">
        <v>5</v>
      </c>
      <c r="C21" s="36">
        <v>4</v>
      </c>
      <c r="D21" s="36">
        <v>2</v>
      </c>
      <c r="E21" s="36">
        <v>46</v>
      </c>
      <c r="F21" s="37" t="s">
        <v>578</v>
      </c>
      <c r="G21" s="62">
        <v>23</v>
      </c>
      <c r="H21" s="36" t="s">
        <v>574</v>
      </c>
      <c r="I21" s="36" t="s">
        <v>574</v>
      </c>
      <c r="U21" s="36"/>
    </row>
    <row r="22" spans="1:21" ht="12.75">
      <c r="A22" s="1" t="s">
        <v>606</v>
      </c>
      <c r="B22" s="2">
        <v>4</v>
      </c>
      <c r="C22" s="36">
        <v>4</v>
      </c>
      <c r="D22" s="36" t="s">
        <v>574</v>
      </c>
      <c r="E22" s="36">
        <v>42</v>
      </c>
      <c r="F22" s="37" t="s">
        <v>607</v>
      </c>
      <c r="G22" s="62">
        <v>10.5</v>
      </c>
      <c r="H22" s="36" t="s">
        <v>574</v>
      </c>
      <c r="I22" s="36" t="s">
        <v>574</v>
      </c>
      <c r="K22" s="8" t="s">
        <v>66</v>
      </c>
      <c r="S22" s="16"/>
      <c r="U22" s="36"/>
    </row>
    <row r="23" spans="1:21" ht="12.75">
      <c r="A23" s="1" t="s">
        <v>608</v>
      </c>
      <c r="B23" s="2">
        <v>1</v>
      </c>
      <c r="C23" s="36">
        <v>1</v>
      </c>
      <c r="D23" s="36" t="s">
        <v>574</v>
      </c>
      <c r="E23" s="36">
        <v>2</v>
      </c>
      <c r="F23" s="37" t="s">
        <v>609</v>
      </c>
      <c r="G23" s="62">
        <v>2</v>
      </c>
      <c r="H23" s="36" t="s">
        <v>574</v>
      </c>
      <c r="I23" s="36" t="s">
        <v>574</v>
      </c>
      <c r="K23" s="21" t="s">
        <v>67</v>
      </c>
      <c r="L23" s="21" t="s">
        <v>68</v>
      </c>
      <c r="M23" s="21" t="s">
        <v>69</v>
      </c>
      <c r="N23" s="21" t="s">
        <v>70</v>
      </c>
      <c r="O23" s="130" t="s">
        <v>71</v>
      </c>
      <c r="P23" s="130"/>
      <c r="Q23" s="134"/>
      <c r="R23" s="134"/>
      <c r="U23" s="36"/>
    </row>
    <row r="24" spans="1:21" ht="12.75">
      <c r="A24" s="1" t="s">
        <v>610</v>
      </c>
      <c r="B24" s="2">
        <v>6</v>
      </c>
      <c r="C24" s="36">
        <v>4</v>
      </c>
      <c r="D24" s="36" t="s">
        <v>574</v>
      </c>
      <c r="E24" s="36">
        <v>6</v>
      </c>
      <c r="F24" s="37" t="s">
        <v>611</v>
      </c>
      <c r="G24" s="62">
        <v>1.5</v>
      </c>
      <c r="H24" s="36" t="s">
        <v>574</v>
      </c>
      <c r="I24" s="36" t="s">
        <v>574</v>
      </c>
      <c r="K24" s="2">
        <v>19</v>
      </c>
      <c r="L24" s="2">
        <v>6</v>
      </c>
      <c r="M24" s="2">
        <v>6</v>
      </c>
      <c r="N24" s="2">
        <v>6</v>
      </c>
      <c r="O24" s="2">
        <v>1</v>
      </c>
      <c r="P24" s="50"/>
      <c r="Q24" s="131"/>
      <c r="R24" s="131"/>
      <c r="U24" s="36"/>
    </row>
    <row r="25" spans="1:24" ht="12.75">
      <c r="A25" s="1" t="s">
        <v>612</v>
      </c>
      <c r="B25" s="2">
        <v>3</v>
      </c>
      <c r="C25" s="36">
        <v>1</v>
      </c>
      <c r="D25" s="36" t="s">
        <v>574</v>
      </c>
      <c r="E25" s="36">
        <v>1</v>
      </c>
      <c r="F25" s="37" t="s">
        <v>613</v>
      </c>
      <c r="G25" s="62">
        <v>1</v>
      </c>
      <c r="H25" s="36" t="s">
        <v>574</v>
      </c>
      <c r="I25" s="36" t="s">
        <v>574</v>
      </c>
      <c r="Q25" s="21"/>
      <c r="R25" s="13"/>
      <c r="T25" s="59"/>
      <c r="U25" s="36"/>
      <c r="V25" s="59"/>
      <c r="W25" s="59"/>
      <c r="X25" s="59"/>
    </row>
    <row r="26" spans="1:26" ht="12.75">
      <c r="A26" s="1" t="s">
        <v>614</v>
      </c>
      <c r="B26" s="2">
        <v>3</v>
      </c>
      <c r="C26" s="36">
        <v>2</v>
      </c>
      <c r="D26" s="36">
        <v>1</v>
      </c>
      <c r="E26" s="36">
        <v>1</v>
      </c>
      <c r="F26" s="37" t="s">
        <v>18</v>
      </c>
      <c r="G26" s="62">
        <v>1</v>
      </c>
      <c r="H26" s="36" t="s">
        <v>574</v>
      </c>
      <c r="I26" s="36" t="s">
        <v>574</v>
      </c>
      <c r="L26" s="20" t="s">
        <v>4</v>
      </c>
      <c r="M26" s="20" t="s">
        <v>73</v>
      </c>
      <c r="N26" s="20" t="s">
        <v>492</v>
      </c>
      <c r="O26" s="20" t="s">
        <v>25</v>
      </c>
      <c r="P26" s="130" t="s">
        <v>75</v>
      </c>
      <c r="Q26" s="130"/>
      <c r="R26" s="130"/>
      <c r="U26" s="36"/>
      <c r="V26" s="21"/>
      <c r="W26" s="21"/>
      <c r="X26" s="21"/>
      <c r="Y26" s="130"/>
      <c r="Z26" s="130"/>
    </row>
    <row r="27" spans="1:21" ht="12.75">
      <c r="A27" s="1" t="s">
        <v>615</v>
      </c>
      <c r="B27" s="2">
        <v>1</v>
      </c>
      <c r="C27" s="36">
        <v>1</v>
      </c>
      <c r="D27" s="36" t="s">
        <v>574</v>
      </c>
      <c r="E27" s="36">
        <v>1</v>
      </c>
      <c r="F27" s="37" t="s">
        <v>613</v>
      </c>
      <c r="G27" s="62">
        <v>1</v>
      </c>
      <c r="H27" s="36" t="s">
        <v>574</v>
      </c>
      <c r="I27" s="36" t="s">
        <v>574</v>
      </c>
      <c r="K27" s="1" t="s">
        <v>72</v>
      </c>
      <c r="L27" s="7">
        <f>N27-M27</f>
        <v>1931</v>
      </c>
      <c r="M27" s="7">
        <v>373</v>
      </c>
      <c r="N27" s="7">
        <v>2304</v>
      </c>
      <c r="O27" s="7">
        <v>144</v>
      </c>
      <c r="P27" s="13">
        <f>+N27/O27</f>
        <v>16</v>
      </c>
      <c r="Q27" s="13"/>
      <c r="T27" s="20"/>
      <c r="U27" s="36"/>
    </row>
    <row r="28" spans="1:21" ht="12.75">
      <c r="A28" s="1" t="s">
        <v>616</v>
      </c>
      <c r="B28" s="2">
        <v>1</v>
      </c>
      <c r="C28" s="36">
        <v>1</v>
      </c>
      <c r="D28" s="36" t="s">
        <v>574</v>
      </c>
      <c r="E28" s="36">
        <v>0</v>
      </c>
      <c r="F28" s="37" t="s">
        <v>617</v>
      </c>
      <c r="G28" s="62">
        <v>0</v>
      </c>
      <c r="H28" s="36" t="s">
        <v>574</v>
      </c>
      <c r="I28" s="36" t="s">
        <v>574</v>
      </c>
      <c r="K28" s="1" t="s">
        <v>139</v>
      </c>
      <c r="L28" s="7">
        <f>N28-M28</f>
        <v>2859</v>
      </c>
      <c r="M28" s="7">
        <v>206</v>
      </c>
      <c r="N28" s="7">
        <v>3065</v>
      </c>
      <c r="O28" s="7">
        <v>134</v>
      </c>
      <c r="P28" s="13">
        <f>+N28/O28</f>
        <v>22.87313432835821</v>
      </c>
      <c r="Q28" s="13"/>
      <c r="R28" s="51"/>
      <c r="T28" s="20"/>
      <c r="U28" s="36"/>
    </row>
    <row r="29" spans="1:21" ht="12.75">
      <c r="A29" s="1" t="s">
        <v>618</v>
      </c>
      <c r="B29" s="2">
        <v>1</v>
      </c>
      <c r="C29" s="36">
        <v>1</v>
      </c>
      <c r="D29" s="36" t="s">
        <v>574</v>
      </c>
      <c r="E29" s="36">
        <v>0</v>
      </c>
      <c r="F29" s="37" t="s">
        <v>617</v>
      </c>
      <c r="G29" s="62">
        <v>0</v>
      </c>
      <c r="H29" s="36" t="s">
        <v>574</v>
      </c>
      <c r="I29" s="36" t="s">
        <v>574</v>
      </c>
      <c r="R29" s="51"/>
      <c r="U29" s="36"/>
    </row>
    <row r="30" spans="1:24" ht="12.75">
      <c r="A30" s="1" t="s">
        <v>619</v>
      </c>
      <c r="B30" s="2">
        <v>1</v>
      </c>
      <c r="C30" s="36">
        <v>1</v>
      </c>
      <c r="D30" s="36" t="s">
        <v>574</v>
      </c>
      <c r="E30" s="36">
        <v>0</v>
      </c>
      <c r="F30" s="37" t="s">
        <v>617</v>
      </c>
      <c r="G30" s="62">
        <v>0</v>
      </c>
      <c r="H30" s="36" t="s">
        <v>574</v>
      </c>
      <c r="I30" s="36" t="s">
        <v>574</v>
      </c>
      <c r="K30" s="20" t="s">
        <v>77</v>
      </c>
      <c r="L30" s="2" t="s">
        <v>640</v>
      </c>
      <c r="M30" s="128" t="s">
        <v>642</v>
      </c>
      <c r="N30" s="128"/>
      <c r="O30" s="128"/>
      <c r="P30" s="137"/>
      <c r="Q30" s="129">
        <v>39984</v>
      </c>
      <c r="R30" s="129">
        <v>39984</v>
      </c>
      <c r="U30" s="36"/>
      <c r="V30" s="21"/>
      <c r="W30" s="21"/>
      <c r="X30" s="21"/>
    </row>
    <row r="31" spans="2:21" ht="12.75">
      <c r="B31" s="2"/>
      <c r="C31" s="36"/>
      <c r="D31" s="36"/>
      <c r="E31" s="36"/>
      <c r="F31" s="36"/>
      <c r="G31" s="37"/>
      <c r="H31" s="36"/>
      <c r="K31" s="20" t="s">
        <v>78</v>
      </c>
      <c r="L31" s="2" t="s">
        <v>641</v>
      </c>
      <c r="M31" s="128" t="s">
        <v>643</v>
      </c>
      <c r="N31" s="128"/>
      <c r="O31" s="128"/>
      <c r="P31" s="128"/>
      <c r="Q31" s="129">
        <v>40033</v>
      </c>
      <c r="R31" s="129">
        <v>40033</v>
      </c>
      <c r="T31" s="20"/>
      <c r="U31" s="36"/>
    </row>
    <row r="32" spans="1:20" ht="12.75">
      <c r="A32" s="133" t="s">
        <v>620</v>
      </c>
      <c r="B32" s="133"/>
      <c r="C32" s="133"/>
      <c r="D32" s="133"/>
      <c r="E32" s="133"/>
      <c r="F32" s="133"/>
      <c r="G32" s="133"/>
      <c r="H32" s="133"/>
      <c r="I32" s="133"/>
      <c r="Q32" s="7"/>
      <c r="R32" s="51"/>
      <c r="T32" s="20"/>
    </row>
    <row r="33" spans="6:18" ht="12.75">
      <c r="F33" s="2"/>
      <c r="G33" s="3"/>
      <c r="I33" s="3"/>
      <c r="K33" s="20" t="s">
        <v>118</v>
      </c>
      <c r="Q33" s="7"/>
      <c r="R33" s="7"/>
    </row>
    <row r="34" spans="1:24" ht="12.75">
      <c r="A34" s="8"/>
      <c r="D34" s="57" t="s">
        <v>53</v>
      </c>
      <c r="E34" s="57"/>
      <c r="F34" s="57"/>
      <c r="G34" s="57"/>
      <c r="H34" s="57"/>
      <c r="I34" s="3"/>
      <c r="K34" s="61" t="s">
        <v>584</v>
      </c>
      <c r="L34" s="1" t="s">
        <v>542</v>
      </c>
      <c r="M34" s="128" t="s">
        <v>644</v>
      </c>
      <c r="N34" s="128"/>
      <c r="O34" s="128"/>
      <c r="P34" s="128"/>
      <c r="Q34" s="135">
        <v>40026</v>
      </c>
      <c r="R34" s="136"/>
      <c r="U34" s="21"/>
      <c r="V34" s="21"/>
      <c r="W34" s="21"/>
      <c r="X34" s="21"/>
    </row>
    <row r="35" spans="17:20" ht="12.75">
      <c r="Q35" s="51"/>
      <c r="R35" s="7"/>
      <c r="T35" s="20"/>
    </row>
    <row r="36" spans="2:20" ht="12.75">
      <c r="B36" s="2"/>
      <c r="D36" s="7">
        <v>11</v>
      </c>
      <c r="E36" s="7" t="s">
        <v>297</v>
      </c>
      <c r="F36" s="7"/>
      <c r="G36" s="7"/>
      <c r="H36" s="7"/>
      <c r="I36" s="57"/>
      <c r="K36" s="20" t="s">
        <v>83</v>
      </c>
      <c r="T36" s="20"/>
    </row>
    <row r="37" spans="2:18" ht="12.75">
      <c r="B37" s="2"/>
      <c r="D37" s="7">
        <v>10</v>
      </c>
      <c r="E37" s="7" t="s">
        <v>622</v>
      </c>
      <c r="F37" s="7"/>
      <c r="G37" s="7"/>
      <c r="H37" s="7"/>
      <c r="K37" s="66" t="s">
        <v>626</v>
      </c>
      <c r="L37" s="1" t="s">
        <v>291</v>
      </c>
      <c r="M37" s="128" t="s">
        <v>645</v>
      </c>
      <c r="N37" s="128"/>
      <c r="O37" s="128"/>
      <c r="P37" s="128"/>
      <c r="Q37" s="135">
        <v>40054</v>
      </c>
      <c r="R37" s="136"/>
    </row>
    <row r="38" spans="2:9" ht="12.75">
      <c r="B38" s="2"/>
      <c r="D38" s="7">
        <v>7</v>
      </c>
      <c r="E38" s="7" t="s">
        <v>381</v>
      </c>
      <c r="F38" s="7"/>
      <c r="G38" s="7"/>
      <c r="H38" s="7"/>
      <c r="I38" s="7"/>
    </row>
    <row r="39" spans="2:9" ht="12.75">
      <c r="B39" s="60"/>
      <c r="D39" s="7">
        <v>4</v>
      </c>
      <c r="E39" s="50" t="s">
        <v>542</v>
      </c>
      <c r="F39" s="7"/>
      <c r="G39" s="7"/>
      <c r="H39" s="7"/>
      <c r="I39" s="7"/>
    </row>
    <row r="40" spans="2:17" ht="12.75">
      <c r="B40" s="60"/>
      <c r="D40" s="7">
        <v>3</v>
      </c>
      <c r="E40" s="7" t="s">
        <v>649</v>
      </c>
      <c r="F40" s="50"/>
      <c r="G40" s="50"/>
      <c r="H40" s="7"/>
      <c r="I40" s="7"/>
      <c r="K40" s="61"/>
      <c r="M40" s="128"/>
      <c r="N40" s="128"/>
      <c r="O40" s="128"/>
      <c r="P40" s="128"/>
      <c r="Q40" s="79"/>
    </row>
    <row r="41" spans="2:9" ht="12.75">
      <c r="B41" s="60"/>
      <c r="E41" s="1" t="s">
        <v>623</v>
      </c>
      <c r="F41" s="50"/>
      <c r="G41" s="50"/>
      <c r="H41" s="50"/>
      <c r="I41" s="7"/>
    </row>
    <row r="42" spans="2:9" ht="12.75">
      <c r="B42" s="60"/>
      <c r="D42" s="7">
        <v>2</v>
      </c>
      <c r="E42" s="7" t="s">
        <v>624</v>
      </c>
      <c r="F42" s="7"/>
      <c r="G42" s="7"/>
      <c r="H42" s="50"/>
      <c r="I42" s="7"/>
    </row>
    <row r="43" spans="2:9" ht="12.75">
      <c r="B43" s="60"/>
      <c r="D43" s="7">
        <v>1</v>
      </c>
      <c r="E43" s="1" t="s">
        <v>648</v>
      </c>
      <c r="H43" s="7"/>
      <c r="I43" s="7"/>
    </row>
    <row r="44" spans="2:9" ht="12.75">
      <c r="B44" s="2"/>
      <c r="E44" s="1" t="s">
        <v>625</v>
      </c>
      <c r="F44" s="7"/>
      <c r="G44" s="7"/>
      <c r="H44" s="7"/>
      <c r="I44" s="50"/>
    </row>
    <row r="45" spans="2:9" ht="12.75">
      <c r="B45" s="2"/>
      <c r="D45" s="7"/>
      <c r="E45" s="57"/>
      <c r="F45" s="7"/>
      <c r="G45" s="7"/>
      <c r="H45" s="7"/>
      <c r="I45" s="7"/>
    </row>
    <row r="46" spans="2:9" ht="12.75">
      <c r="B46" s="2"/>
      <c r="D46" s="57" t="s">
        <v>57</v>
      </c>
      <c r="I46" s="7"/>
    </row>
    <row r="47" spans="2:9" ht="12.75">
      <c r="B47" s="2"/>
      <c r="D47" s="7"/>
      <c r="E47" s="7"/>
      <c r="F47" s="57"/>
      <c r="G47" s="57"/>
      <c r="H47" s="57"/>
      <c r="I47" s="7"/>
    </row>
    <row r="48" spans="2:5" ht="12.75">
      <c r="B48" s="2"/>
      <c r="D48" s="1">
        <v>3</v>
      </c>
      <c r="E48" s="7" t="s">
        <v>297</v>
      </c>
    </row>
    <row r="49" spans="4:9" ht="12.75">
      <c r="D49" s="1">
        <v>1</v>
      </c>
      <c r="E49" s="7" t="s">
        <v>646</v>
      </c>
      <c r="F49" s="7"/>
      <c r="G49" s="7"/>
      <c r="H49" s="7"/>
      <c r="I49" s="57"/>
    </row>
    <row r="50" spans="6:7" ht="12.75">
      <c r="F50" s="7"/>
      <c r="G50" s="7"/>
    </row>
    <row r="51" spans="4:9" ht="12.75">
      <c r="D51" s="57" t="s">
        <v>621</v>
      </c>
      <c r="F51" s="7"/>
      <c r="G51" s="7"/>
      <c r="H51" s="7"/>
      <c r="I51" s="7"/>
    </row>
    <row r="52" spans="2:5" ht="12.75">
      <c r="B52" s="2"/>
      <c r="D52" s="1">
        <v>1</v>
      </c>
      <c r="E52" s="1" t="s">
        <v>647</v>
      </c>
    </row>
    <row r="53" spans="5:9" ht="12.75">
      <c r="E53" s="1" t="s">
        <v>650</v>
      </c>
      <c r="I53" s="7"/>
    </row>
  </sheetData>
  <mergeCells count="16">
    <mergeCell ref="M40:P40"/>
    <mergeCell ref="Q24:R24"/>
    <mergeCell ref="P26:R26"/>
    <mergeCell ref="D1:S1"/>
    <mergeCell ref="A32:I32"/>
    <mergeCell ref="O23:P23"/>
    <mergeCell ref="Q23:R23"/>
    <mergeCell ref="M37:P37"/>
    <mergeCell ref="Q37:R37"/>
    <mergeCell ref="Y26:Z26"/>
    <mergeCell ref="M31:P31"/>
    <mergeCell ref="Q31:R31"/>
    <mergeCell ref="M34:P34"/>
    <mergeCell ref="Q34:R34"/>
    <mergeCell ref="M30:P30"/>
    <mergeCell ref="Q30:R3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/>
  <dimension ref="A1:Z39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1" bestFit="1" customWidth="1"/>
    <col min="2" max="2" width="13.8515625" style="1" bestFit="1" customWidth="1"/>
    <col min="3" max="3" width="3.00390625" style="1" bestFit="1" customWidth="1"/>
    <col min="4" max="4" width="3.421875" style="1" bestFit="1" customWidth="1"/>
    <col min="5" max="5" width="5.57421875" style="1" bestFit="1" customWidth="1"/>
    <col min="6" max="6" width="4.140625" style="1" bestFit="1" customWidth="1"/>
    <col min="7" max="7" width="9.00390625" style="1" bestFit="1" customWidth="1"/>
    <col min="8" max="8" width="3.28125" style="1" bestFit="1" customWidth="1"/>
    <col min="9" max="9" width="5.57421875" style="1" customWidth="1"/>
    <col min="10" max="10" width="9.140625" style="1" customWidth="1"/>
    <col min="11" max="11" width="15.28125" style="1" bestFit="1" customWidth="1"/>
    <col min="12" max="12" width="8.57421875" style="1" bestFit="1" customWidth="1"/>
    <col min="13" max="13" width="7.00390625" style="1" bestFit="1" customWidth="1"/>
    <col min="14" max="14" width="5.57421875" style="1" bestFit="1" customWidth="1"/>
    <col min="15" max="15" width="5.7109375" style="1" bestFit="1" customWidth="1"/>
    <col min="16" max="16" width="9.57421875" style="1" bestFit="1" customWidth="1"/>
    <col min="17" max="18" width="5.57421875" style="1" bestFit="1" customWidth="1"/>
    <col min="19" max="19" width="5.140625" style="1" bestFit="1" customWidth="1"/>
    <col min="20" max="20" width="15.8515625" style="1" bestFit="1" customWidth="1"/>
    <col min="21" max="16384" width="9.140625" style="1" customWidth="1"/>
  </cols>
  <sheetData>
    <row r="1" spans="4:19" ht="48" customHeight="1">
      <c r="D1" s="132" t="s">
        <v>514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ht="12.75"/>
    <row r="3" spans="1:19" ht="12.75">
      <c r="A3" s="8" t="s">
        <v>60</v>
      </c>
      <c r="B3" s="22" t="s">
        <v>1</v>
      </c>
      <c r="C3" s="49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</row>
    <row r="5" spans="1:21" ht="12.75">
      <c r="A5" s="1" t="s">
        <v>94</v>
      </c>
      <c r="B5" s="2">
        <v>13</v>
      </c>
      <c r="C5" s="2">
        <v>12</v>
      </c>
      <c r="D5" s="2">
        <v>1</v>
      </c>
      <c r="E5" s="2">
        <v>349</v>
      </c>
      <c r="F5" s="2">
        <v>76</v>
      </c>
      <c r="G5" s="37">
        <f aca="true" t="shared" si="0" ref="G5:G15">E5/(C5-D5)</f>
        <v>31.727272727272727</v>
      </c>
      <c r="H5" s="36">
        <v>1</v>
      </c>
      <c r="I5" s="3"/>
      <c r="K5" s="1" t="s">
        <v>94</v>
      </c>
      <c r="L5" s="38">
        <v>221</v>
      </c>
      <c r="M5" s="39">
        <v>57</v>
      </c>
      <c r="N5" s="39">
        <v>605</v>
      </c>
      <c r="O5" s="39">
        <v>43</v>
      </c>
      <c r="P5" s="3">
        <f aca="true" t="shared" si="1" ref="P5:P11">+N5/O5</f>
        <v>14.069767441860465</v>
      </c>
      <c r="Q5" s="29">
        <f aca="true" t="shared" si="2" ref="Q5:Q15">+N5/(INT(L5)+(L5-INT(L5))*10/6)</f>
        <v>2.737556561085973</v>
      </c>
      <c r="R5" s="29">
        <f aca="true" t="shared" si="3" ref="R5:R11">+(INT(L5)*6+(L5-INT(L5))*10)/O5</f>
        <v>30.837209302325583</v>
      </c>
      <c r="S5" s="4" t="s">
        <v>515</v>
      </c>
      <c r="T5" s="40"/>
      <c r="U5" s="40"/>
    </row>
    <row r="6" spans="1:19" ht="12.75">
      <c r="A6" s="1" t="s">
        <v>106</v>
      </c>
      <c r="B6" s="2">
        <v>15</v>
      </c>
      <c r="C6" s="2">
        <v>15</v>
      </c>
      <c r="D6" s="2">
        <v>1</v>
      </c>
      <c r="E6" s="2">
        <v>435</v>
      </c>
      <c r="F6" s="2" t="s">
        <v>490</v>
      </c>
      <c r="G6" s="37">
        <f t="shared" si="0"/>
        <v>31.071428571428573</v>
      </c>
      <c r="H6" s="36">
        <v>3</v>
      </c>
      <c r="I6" s="3"/>
      <c r="K6" s="16" t="s">
        <v>33</v>
      </c>
      <c r="L6" s="38">
        <v>88.6</v>
      </c>
      <c r="M6" s="39">
        <v>18</v>
      </c>
      <c r="N6" s="39">
        <v>283</v>
      </c>
      <c r="O6" s="39">
        <v>19</v>
      </c>
      <c r="P6" s="17">
        <f t="shared" si="1"/>
        <v>14.894736842105264</v>
      </c>
      <c r="Q6" s="32">
        <f t="shared" si="2"/>
        <v>3.179775280898877</v>
      </c>
      <c r="R6" s="32">
        <f t="shared" si="3"/>
        <v>28.105263157894736</v>
      </c>
      <c r="S6" s="5" t="s">
        <v>516</v>
      </c>
    </row>
    <row r="7" spans="1:19" ht="12.75">
      <c r="A7" s="1" t="s">
        <v>88</v>
      </c>
      <c r="B7" s="2">
        <v>12</v>
      </c>
      <c r="C7" s="2">
        <v>11</v>
      </c>
      <c r="D7" s="2">
        <v>1</v>
      </c>
      <c r="E7" s="2">
        <v>273</v>
      </c>
      <c r="F7" s="2">
        <v>60</v>
      </c>
      <c r="G7" s="37">
        <f t="shared" si="0"/>
        <v>27.3</v>
      </c>
      <c r="H7" s="36">
        <v>2</v>
      </c>
      <c r="I7" s="3"/>
      <c r="K7" s="16" t="s">
        <v>9</v>
      </c>
      <c r="L7" s="38">
        <v>131</v>
      </c>
      <c r="M7" s="39">
        <v>12</v>
      </c>
      <c r="N7" s="39">
        <v>446</v>
      </c>
      <c r="O7" s="39">
        <v>27</v>
      </c>
      <c r="P7" s="17">
        <f t="shared" si="1"/>
        <v>16.51851851851852</v>
      </c>
      <c r="Q7" s="32">
        <f>+N7/(INT(L7)+(L7-INT(L7))*10/6)</f>
        <v>3.404580152671756</v>
      </c>
      <c r="R7" s="32">
        <f t="shared" si="3"/>
        <v>29.11111111111111</v>
      </c>
      <c r="S7" s="18" t="s">
        <v>517</v>
      </c>
    </row>
    <row r="8" spans="1:19" ht="12.75">
      <c r="A8" s="1" t="s">
        <v>9</v>
      </c>
      <c r="B8" s="2">
        <v>15</v>
      </c>
      <c r="C8" s="2">
        <v>13</v>
      </c>
      <c r="D8" s="2">
        <v>3</v>
      </c>
      <c r="E8" s="2">
        <v>269</v>
      </c>
      <c r="F8" s="2">
        <v>48</v>
      </c>
      <c r="G8" s="37">
        <f t="shared" si="0"/>
        <v>26.9</v>
      </c>
      <c r="H8" s="36"/>
      <c r="I8" s="3"/>
      <c r="K8" s="16" t="s">
        <v>13</v>
      </c>
      <c r="L8" s="38">
        <v>69</v>
      </c>
      <c r="M8" s="39">
        <v>6</v>
      </c>
      <c r="N8" s="39">
        <v>297</v>
      </c>
      <c r="O8" s="39">
        <v>15</v>
      </c>
      <c r="P8" s="34">
        <f t="shared" si="1"/>
        <v>19.8</v>
      </c>
      <c r="Q8" s="32">
        <f>+N8/(INT(L8)+(L8-INT(L8))*10/6)</f>
        <v>4.304347826086956</v>
      </c>
      <c r="R8" s="32">
        <f t="shared" si="3"/>
        <v>27.6</v>
      </c>
      <c r="S8" s="33" t="s">
        <v>518</v>
      </c>
    </row>
    <row r="9" spans="1:19" ht="12.75">
      <c r="A9" s="1" t="s">
        <v>144</v>
      </c>
      <c r="B9" s="2">
        <v>13</v>
      </c>
      <c r="C9" s="2">
        <v>13</v>
      </c>
      <c r="D9" s="2">
        <v>2</v>
      </c>
      <c r="E9" s="2">
        <v>279</v>
      </c>
      <c r="F9" s="2" t="s">
        <v>519</v>
      </c>
      <c r="G9" s="37">
        <f t="shared" si="0"/>
        <v>25.363636363636363</v>
      </c>
      <c r="H9" s="36">
        <v>1</v>
      </c>
      <c r="I9" s="3"/>
      <c r="K9" s="9" t="s">
        <v>182</v>
      </c>
      <c r="L9" s="9">
        <v>107</v>
      </c>
      <c r="M9" s="9">
        <v>23</v>
      </c>
      <c r="N9" s="9">
        <v>352</v>
      </c>
      <c r="O9" s="9">
        <v>12</v>
      </c>
      <c r="P9" s="10">
        <f t="shared" si="1"/>
        <v>29.333333333333332</v>
      </c>
      <c r="Q9" s="10">
        <f>+N9/(INT(L9)+(L9-INT(L9))*10/6)</f>
        <v>3.289719626168224</v>
      </c>
      <c r="R9" s="10">
        <f t="shared" si="3"/>
        <v>53.5</v>
      </c>
      <c r="S9" s="15" t="s">
        <v>520</v>
      </c>
    </row>
    <row r="10" spans="1:19" ht="12.75">
      <c r="A10" s="1" t="s">
        <v>47</v>
      </c>
      <c r="B10" s="2">
        <v>10</v>
      </c>
      <c r="C10" s="2">
        <v>7</v>
      </c>
      <c r="D10" s="2">
        <v>2</v>
      </c>
      <c r="E10" s="2">
        <v>97</v>
      </c>
      <c r="F10" s="2" t="s">
        <v>521</v>
      </c>
      <c r="G10" s="37">
        <f t="shared" si="0"/>
        <v>19.4</v>
      </c>
      <c r="H10" s="36"/>
      <c r="I10" s="3"/>
      <c r="K10" s="1" t="s">
        <v>88</v>
      </c>
      <c r="L10" s="38">
        <v>56</v>
      </c>
      <c r="M10" s="39">
        <v>8</v>
      </c>
      <c r="N10" s="39">
        <v>201</v>
      </c>
      <c r="O10" s="39">
        <v>7</v>
      </c>
      <c r="P10" s="6">
        <f t="shared" si="1"/>
        <v>28.714285714285715</v>
      </c>
      <c r="Q10" s="29">
        <f>+N10/(INT(L10)+(L10-INT(L10))*10/6)</f>
        <v>3.5892857142857144</v>
      </c>
      <c r="R10" s="29">
        <f t="shared" si="3"/>
        <v>48</v>
      </c>
      <c r="S10" s="2"/>
    </row>
    <row r="11" spans="1:18" ht="12.75">
      <c r="A11" s="1" t="s">
        <v>182</v>
      </c>
      <c r="B11" s="2">
        <v>13</v>
      </c>
      <c r="C11" s="2">
        <v>8</v>
      </c>
      <c r="D11" s="2">
        <v>3</v>
      </c>
      <c r="E11" s="2">
        <v>90</v>
      </c>
      <c r="F11" s="2" t="s">
        <v>287</v>
      </c>
      <c r="G11" s="37">
        <f t="shared" si="0"/>
        <v>18</v>
      </c>
      <c r="H11" s="36"/>
      <c r="I11" s="3"/>
      <c r="K11" s="16" t="s">
        <v>291</v>
      </c>
      <c r="L11" s="38">
        <v>14</v>
      </c>
      <c r="M11" s="39">
        <v>3</v>
      </c>
      <c r="N11" s="39">
        <v>26</v>
      </c>
      <c r="O11" s="39">
        <v>2</v>
      </c>
      <c r="P11" s="17">
        <f t="shared" si="1"/>
        <v>13</v>
      </c>
      <c r="Q11" s="32">
        <f>+N11/(INT(L11)+(L11-INT(L11))*10/6)</f>
        <v>1.8571428571428572</v>
      </c>
      <c r="R11" s="32">
        <f t="shared" si="3"/>
        <v>42</v>
      </c>
    </row>
    <row r="12" spans="1:18" ht="12.75">
      <c r="A12" s="1" t="s">
        <v>33</v>
      </c>
      <c r="B12" s="2">
        <v>12</v>
      </c>
      <c r="C12" s="2">
        <v>7</v>
      </c>
      <c r="D12" s="2">
        <v>4</v>
      </c>
      <c r="E12" s="2">
        <v>51</v>
      </c>
      <c r="F12" s="2">
        <v>20</v>
      </c>
      <c r="G12" s="37">
        <f t="shared" si="0"/>
        <v>17</v>
      </c>
      <c r="H12" s="36"/>
      <c r="I12" s="3"/>
      <c r="K12" s="1" t="s">
        <v>463</v>
      </c>
      <c r="L12" s="38">
        <v>10</v>
      </c>
      <c r="M12" s="39">
        <v>1</v>
      </c>
      <c r="N12" s="39">
        <v>49</v>
      </c>
      <c r="O12" s="39">
        <v>0</v>
      </c>
      <c r="P12" s="29" t="s">
        <v>52</v>
      </c>
      <c r="Q12" s="29">
        <f t="shared" si="2"/>
        <v>4.9</v>
      </c>
      <c r="R12" s="29" t="s">
        <v>52</v>
      </c>
    </row>
    <row r="13" spans="1:18" ht="12.75">
      <c r="A13" s="1" t="s">
        <v>11</v>
      </c>
      <c r="B13" s="2">
        <v>14</v>
      </c>
      <c r="C13" s="2">
        <v>10</v>
      </c>
      <c r="D13" s="2">
        <v>1</v>
      </c>
      <c r="E13" s="2">
        <v>75</v>
      </c>
      <c r="F13" s="2">
        <v>22</v>
      </c>
      <c r="G13" s="37">
        <f t="shared" si="0"/>
        <v>8.333333333333334</v>
      </c>
      <c r="H13" s="36"/>
      <c r="I13" s="3"/>
      <c r="K13" s="1" t="s">
        <v>47</v>
      </c>
      <c r="L13" s="38">
        <v>2</v>
      </c>
      <c r="M13" s="16">
        <v>0</v>
      </c>
      <c r="N13" s="16">
        <v>12</v>
      </c>
      <c r="O13" s="16">
        <v>0</v>
      </c>
      <c r="P13" s="29" t="s">
        <v>52</v>
      </c>
      <c r="Q13" s="29">
        <f t="shared" si="2"/>
        <v>6</v>
      </c>
      <c r="R13" s="29" t="s">
        <v>52</v>
      </c>
    </row>
    <row r="14" spans="1:18" ht="12.75">
      <c r="A14" s="1" t="s">
        <v>297</v>
      </c>
      <c r="B14" s="2">
        <v>9</v>
      </c>
      <c r="C14" s="2">
        <v>7</v>
      </c>
      <c r="D14" s="2">
        <v>2</v>
      </c>
      <c r="E14" s="2">
        <v>36</v>
      </c>
      <c r="F14" s="2">
        <v>10</v>
      </c>
      <c r="G14" s="37">
        <f t="shared" si="0"/>
        <v>7.2</v>
      </c>
      <c r="H14" s="36"/>
      <c r="I14" s="3"/>
      <c r="K14" s="1" t="s">
        <v>374</v>
      </c>
      <c r="L14" s="38">
        <v>2</v>
      </c>
      <c r="M14" s="39">
        <v>0</v>
      </c>
      <c r="N14" s="39">
        <v>14</v>
      </c>
      <c r="O14" s="39">
        <v>0</v>
      </c>
      <c r="P14" s="29" t="s">
        <v>52</v>
      </c>
      <c r="Q14" s="29">
        <f t="shared" si="2"/>
        <v>7</v>
      </c>
      <c r="R14" s="29" t="s">
        <v>52</v>
      </c>
    </row>
    <row r="15" spans="1:18" ht="12.75">
      <c r="A15" s="1" t="s">
        <v>13</v>
      </c>
      <c r="B15" s="2">
        <v>13</v>
      </c>
      <c r="C15" s="2">
        <v>6</v>
      </c>
      <c r="D15" s="2">
        <v>3</v>
      </c>
      <c r="E15" s="2">
        <v>4</v>
      </c>
      <c r="F15" s="2">
        <v>2</v>
      </c>
      <c r="G15" s="37">
        <f t="shared" si="0"/>
        <v>1.3333333333333333</v>
      </c>
      <c r="H15" s="36"/>
      <c r="I15" s="3"/>
      <c r="K15" s="1" t="s">
        <v>297</v>
      </c>
      <c r="L15" s="38">
        <v>1</v>
      </c>
      <c r="M15" s="39">
        <v>0</v>
      </c>
      <c r="N15" s="39">
        <v>14</v>
      </c>
      <c r="O15" s="39">
        <v>0</v>
      </c>
      <c r="P15" s="29" t="s">
        <v>52</v>
      </c>
      <c r="Q15" s="3">
        <f t="shared" si="2"/>
        <v>14</v>
      </c>
      <c r="R15" s="29" t="s">
        <v>52</v>
      </c>
    </row>
    <row r="16" spans="2:20" ht="12.75">
      <c r="B16" s="2"/>
      <c r="C16" s="36"/>
      <c r="D16" s="36"/>
      <c r="E16" s="36"/>
      <c r="F16" s="36"/>
      <c r="G16" s="37"/>
      <c r="H16" s="36"/>
      <c r="I16" s="3"/>
      <c r="L16" s="48"/>
      <c r="N16" s="24"/>
      <c r="R16" s="6"/>
      <c r="T16" s="29"/>
    </row>
    <row r="17" spans="2:15" ht="12.75">
      <c r="B17" s="2"/>
      <c r="C17" s="36"/>
      <c r="D17" s="36"/>
      <c r="E17" s="36"/>
      <c r="F17" s="37"/>
      <c r="G17" s="36"/>
      <c r="H17" s="36"/>
      <c r="K17" s="47" t="s">
        <v>62</v>
      </c>
      <c r="L17" s="47"/>
      <c r="M17" s="47"/>
      <c r="N17" s="47"/>
      <c r="O17" s="58"/>
    </row>
    <row r="18" spans="1:9" ht="12.75">
      <c r="A18" s="133" t="s">
        <v>138</v>
      </c>
      <c r="B18" s="133"/>
      <c r="C18" s="133"/>
      <c r="D18" s="133"/>
      <c r="E18" s="133"/>
      <c r="F18" s="133"/>
      <c r="G18" s="133"/>
      <c r="H18" s="133"/>
      <c r="I18" s="133"/>
    </row>
    <row r="19" spans="6:19" ht="12.75">
      <c r="F19" s="2"/>
      <c r="G19" s="3"/>
      <c r="I19" s="3"/>
      <c r="K19" s="8" t="s">
        <v>66</v>
      </c>
      <c r="S19" s="16"/>
    </row>
    <row r="20" spans="1:18" ht="12.75">
      <c r="A20" s="8" t="s">
        <v>22</v>
      </c>
      <c r="D20" s="57" t="s">
        <v>53</v>
      </c>
      <c r="E20" s="57"/>
      <c r="F20" s="57"/>
      <c r="G20" s="57"/>
      <c r="H20" s="57"/>
      <c r="I20" s="3"/>
      <c r="K20" s="21" t="s">
        <v>67</v>
      </c>
      <c r="L20" s="21" t="s">
        <v>68</v>
      </c>
      <c r="M20" s="21" t="s">
        <v>69</v>
      </c>
      <c r="N20" s="21" t="s">
        <v>70</v>
      </c>
      <c r="O20" s="130" t="s">
        <v>71</v>
      </c>
      <c r="P20" s="130"/>
      <c r="Q20" s="134"/>
      <c r="R20" s="134"/>
    </row>
    <row r="21" spans="11:18" ht="12.75">
      <c r="K21" s="7">
        <v>19</v>
      </c>
      <c r="L21" s="7">
        <v>8</v>
      </c>
      <c r="M21" s="7">
        <v>1</v>
      </c>
      <c r="N21" s="7">
        <v>6</v>
      </c>
      <c r="O21" s="50">
        <v>4</v>
      </c>
      <c r="P21" s="50"/>
      <c r="Q21" s="131"/>
      <c r="R21" s="131"/>
    </row>
    <row r="22" spans="1:18" ht="12.75">
      <c r="A22" s="1" t="s">
        <v>463</v>
      </c>
      <c r="B22" s="2" t="s">
        <v>522</v>
      </c>
      <c r="D22" s="7">
        <v>9</v>
      </c>
      <c r="E22" s="7" t="s">
        <v>523</v>
      </c>
      <c r="F22" s="7"/>
      <c r="G22" s="7"/>
      <c r="H22" s="7"/>
      <c r="I22" s="57"/>
      <c r="Q22" s="21"/>
      <c r="R22" s="13"/>
    </row>
    <row r="23" spans="1:18" ht="12.75">
      <c r="A23" s="1" t="s">
        <v>35</v>
      </c>
      <c r="B23" s="2" t="s">
        <v>348</v>
      </c>
      <c r="D23" s="7">
        <v>6</v>
      </c>
      <c r="E23" s="7" t="s">
        <v>524</v>
      </c>
      <c r="F23" s="7"/>
      <c r="G23" s="7"/>
      <c r="H23" s="7"/>
      <c r="L23" s="20" t="s">
        <v>4</v>
      </c>
      <c r="M23" s="20" t="s">
        <v>73</v>
      </c>
      <c r="N23" s="20" t="s">
        <v>492</v>
      </c>
      <c r="O23" s="20" t="s">
        <v>25</v>
      </c>
      <c r="P23" s="130" t="s">
        <v>75</v>
      </c>
      <c r="Q23" s="130"/>
      <c r="R23" s="130"/>
    </row>
    <row r="24" spans="1:24" ht="12.75">
      <c r="A24" s="1" t="s">
        <v>374</v>
      </c>
      <c r="B24" s="2" t="s">
        <v>525</v>
      </c>
      <c r="D24" s="7">
        <v>4</v>
      </c>
      <c r="E24" s="7" t="s">
        <v>526</v>
      </c>
      <c r="F24" s="7"/>
      <c r="G24" s="7"/>
      <c r="H24" s="7"/>
      <c r="I24" s="7"/>
      <c r="K24" s="1" t="s">
        <v>72</v>
      </c>
      <c r="L24" s="7">
        <v>2093</v>
      </c>
      <c r="M24" s="7">
        <v>115</v>
      </c>
      <c r="N24" s="7">
        <f>+SUM(L24:M24)</f>
        <v>2208</v>
      </c>
      <c r="O24" s="7">
        <v>99</v>
      </c>
      <c r="P24" s="13">
        <f>+N24/O24</f>
        <v>22.303030303030305</v>
      </c>
      <c r="Q24" s="13"/>
      <c r="T24" s="59"/>
      <c r="U24" s="59"/>
      <c r="V24" s="59"/>
      <c r="W24" s="59"/>
      <c r="X24" s="59"/>
    </row>
    <row r="25" spans="1:26" ht="12.75">
      <c r="A25" s="1" t="s">
        <v>401</v>
      </c>
      <c r="B25" s="60">
        <v>5</v>
      </c>
      <c r="D25" s="7">
        <v>3</v>
      </c>
      <c r="E25" s="50" t="s">
        <v>527</v>
      </c>
      <c r="F25" s="7"/>
      <c r="G25" s="7"/>
      <c r="H25" s="7"/>
      <c r="I25" s="7"/>
      <c r="K25" s="1" t="s">
        <v>139</v>
      </c>
      <c r="L25" s="7">
        <f>N25-M25</f>
        <v>2313</v>
      </c>
      <c r="M25" s="7">
        <v>116</v>
      </c>
      <c r="N25" s="7">
        <v>2429</v>
      </c>
      <c r="O25" s="7">
        <v>128</v>
      </c>
      <c r="P25" s="13">
        <f>+N25/O25</f>
        <v>18.9765625</v>
      </c>
      <c r="Q25" s="13"/>
      <c r="R25" s="51"/>
      <c r="U25" s="21"/>
      <c r="V25" s="21"/>
      <c r="W25" s="21"/>
      <c r="X25" s="21"/>
      <c r="Y25" s="130"/>
      <c r="Z25" s="130"/>
    </row>
    <row r="26" spans="1:20" ht="12.75">
      <c r="A26" s="1" t="s">
        <v>381</v>
      </c>
      <c r="B26" s="60">
        <v>24</v>
      </c>
      <c r="D26" s="7">
        <v>2</v>
      </c>
      <c r="E26" s="7" t="s">
        <v>528</v>
      </c>
      <c r="F26" s="50"/>
      <c r="G26" s="50"/>
      <c r="H26" s="7"/>
      <c r="I26" s="7"/>
      <c r="R26" s="51"/>
      <c r="T26" s="20"/>
    </row>
    <row r="27" spans="1:20" ht="12.75">
      <c r="A27" s="1" t="s">
        <v>458</v>
      </c>
      <c r="B27" s="60">
        <v>0</v>
      </c>
      <c r="E27" s="1" t="s">
        <v>101</v>
      </c>
      <c r="F27" s="50"/>
      <c r="G27" s="50"/>
      <c r="H27" s="50"/>
      <c r="I27" s="7"/>
      <c r="K27" s="20" t="s">
        <v>77</v>
      </c>
      <c r="L27" s="2" t="s">
        <v>529</v>
      </c>
      <c r="M27" s="128" t="s">
        <v>530</v>
      </c>
      <c r="N27" s="128"/>
      <c r="O27" s="128"/>
      <c r="P27" s="128"/>
      <c r="Q27" s="129">
        <v>39634</v>
      </c>
      <c r="R27" s="128"/>
      <c r="T27" s="20"/>
    </row>
    <row r="28" spans="1:18" ht="12.75">
      <c r="A28" s="1" t="s">
        <v>102</v>
      </c>
      <c r="B28" s="60" t="s">
        <v>531</v>
      </c>
      <c r="D28" s="7">
        <v>1</v>
      </c>
      <c r="E28" s="7" t="s">
        <v>532</v>
      </c>
      <c r="F28" s="7"/>
      <c r="G28" s="7"/>
      <c r="H28" s="50"/>
      <c r="I28" s="7"/>
      <c r="K28" s="20" t="s">
        <v>78</v>
      </c>
      <c r="L28" s="2" t="s">
        <v>533</v>
      </c>
      <c r="M28" s="128" t="s">
        <v>534</v>
      </c>
      <c r="N28" s="128"/>
      <c r="O28" s="128"/>
      <c r="P28" s="128"/>
      <c r="Q28" s="129">
        <v>39599</v>
      </c>
      <c r="R28" s="129"/>
    </row>
    <row r="29" spans="1:24" ht="12.75">
      <c r="A29" s="1" t="s">
        <v>291</v>
      </c>
      <c r="B29" s="60" t="s">
        <v>348</v>
      </c>
      <c r="H29" s="7"/>
      <c r="I29" s="7"/>
      <c r="Q29" s="7"/>
      <c r="R29" s="51"/>
      <c r="U29" s="21"/>
      <c r="V29" s="21"/>
      <c r="W29" s="21"/>
      <c r="X29" s="21"/>
    </row>
    <row r="30" spans="1:20" ht="12.75">
      <c r="A30" s="1" t="s">
        <v>101</v>
      </c>
      <c r="B30" s="2" t="s">
        <v>535</v>
      </c>
      <c r="D30" s="57" t="s">
        <v>57</v>
      </c>
      <c r="F30" s="7"/>
      <c r="G30" s="7"/>
      <c r="H30" s="7"/>
      <c r="I30" s="50"/>
      <c r="K30" s="20" t="s">
        <v>118</v>
      </c>
      <c r="Q30" s="7"/>
      <c r="R30" s="7"/>
      <c r="T30" s="20"/>
    </row>
    <row r="31" spans="1:20" ht="12.75">
      <c r="A31" s="1" t="s">
        <v>488</v>
      </c>
      <c r="B31" s="2" t="s">
        <v>348</v>
      </c>
      <c r="E31" s="57"/>
      <c r="F31" s="7"/>
      <c r="G31" s="7"/>
      <c r="H31" s="7"/>
      <c r="I31" s="7"/>
      <c r="K31" s="7" t="s">
        <v>490</v>
      </c>
      <c r="L31" s="1" t="s">
        <v>106</v>
      </c>
      <c r="M31" s="128" t="s">
        <v>536</v>
      </c>
      <c r="N31" s="128"/>
      <c r="O31" s="128"/>
      <c r="P31" s="128"/>
      <c r="Q31" s="129">
        <v>39578</v>
      </c>
      <c r="R31" s="128"/>
      <c r="T31" s="20"/>
    </row>
    <row r="32" spans="1:18" ht="12.75">
      <c r="A32" s="1" t="s">
        <v>14</v>
      </c>
      <c r="B32" s="2">
        <v>4</v>
      </c>
      <c r="D32" s="7">
        <v>0</v>
      </c>
      <c r="I32" s="7"/>
      <c r="Q32" s="51"/>
      <c r="R32" s="7"/>
    </row>
    <row r="33" spans="2:24" ht="12.75">
      <c r="B33" s="2"/>
      <c r="D33" s="7"/>
      <c r="E33" s="7"/>
      <c r="F33" s="57"/>
      <c r="G33" s="57"/>
      <c r="H33" s="57"/>
      <c r="I33" s="7"/>
      <c r="K33" s="20" t="s">
        <v>83</v>
      </c>
      <c r="U33" s="21"/>
      <c r="V33" s="21"/>
      <c r="W33" s="21"/>
      <c r="X33" s="21"/>
    </row>
    <row r="34" spans="2:20" ht="12.75">
      <c r="B34" s="2"/>
      <c r="D34" s="7" t="s">
        <v>491</v>
      </c>
      <c r="E34" s="7"/>
      <c r="K34" s="14" t="s">
        <v>516</v>
      </c>
      <c r="L34" s="1" t="s">
        <v>33</v>
      </c>
      <c r="M34" s="128" t="s">
        <v>537</v>
      </c>
      <c r="N34" s="128"/>
      <c r="O34" s="128"/>
      <c r="P34" s="128"/>
      <c r="Q34" s="129">
        <v>39676</v>
      </c>
      <c r="R34" s="129"/>
      <c r="T34" s="20"/>
    </row>
    <row r="35" spans="5:20" ht="12.75">
      <c r="E35" s="7"/>
      <c r="F35" s="7"/>
      <c r="G35" s="7"/>
      <c r="H35" s="7"/>
      <c r="I35" s="57"/>
      <c r="T35" s="20"/>
    </row>
    <row r="36" spans="6:7" ht="12.75">
      <c r="F36" s="7"/>
      <c r="G36" s="7"/>
    </row>
    <row r="37" spans="6:9" ht="12.75">
      <c r="F37" s="7"/>
      <c r="G37" s="7"/>
      <c r="H37" s="7"/>
      <c r="I37" s="7"/>
    </row>
    <row r="38" ht="12.75">
      <c r="B38" s="2"/>
    </row>
    <row r="39" ht="12.75">
      <c r="I39" s="7"/>
    </row>
  </sheetData>
  <mergeCells count="15">
    <mergeCell ref="M34:P34"/>
    <mergeCell ref="Q34:R34"/>
    <mergeCell ref="Y25:Z25"/>
    <mergeCell ref="M28:P28"/>
    <mergeCell ref="Q28:R28"/>
    <mergeCell ref="M31:P31"/>
    <mergeCell ref="Q31:R31"/>
    <mergeCell ref="M27:P27"/>
    <mergeCell ref="Q27:R27"/>
    <mergeCell ref="Q21:R21"/>
    <mergeCell ref="P23:R23"/>
    <mergeCell ref="D1:S1"/>
    <mergeCell ref="A18:I18"/>
    <mergeCell ref="O20:P20"/>
    <mergeCell ref="Q20:R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Z40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1" bestFit="1" customWidth="1"/>
    <col min="2" max="2" width="13.8515625" style="1" bestFit="1" customWidth="1"/>
    <col min="3" max="3" width="3.00390625" style="1" bestFit="1" customWidth="1"/>
    <col min="4" max="4" width="3.421875" style="1" bestFit="1" customWidth="1"/>
    <col min="5" max="5" width="5.57421875" style="1" bestFit="1" customWidth="1"/>
    <col min="6" max="6" width="4.140625" style="1" bestFit="1" customWidth="1"/>
    <col min="7" max="7" width="9.00390625" style="1" bestFit="1" customWidth="1"/>
    <col min="8" max="8" width="3.28125" style="1" bestFit="1" customWidth="1"/>
    <col min="9" max="9" width="5.57421875" style="1" customWidth="1"/>
    <col min="10" max="10" width="9.140625" style="1" customWidth="1"/>
    <col min="11" max="11" width="15.28125" style="1" bestFit="1" customWidth="1"/>
    <col min="12" max="12" width="8.57421875" style="1" bestFit="1" customWidth="1"/>
    <col min="13" max="13" width="7.00390625" style="1" bestFit="1" customWidth="1"/>
    <col min="14" max="14" width="5.57421875" style="1" bestFit="1" customWidth="1"/>
    <col min="15" max="15" width="5.7109375" style="1" bestFit="1" customWidth="1"/>
    <col min="16" max="16" width="9.00390625" style="1" bestFit="1" customWidth="1"/>
    <col min="17" max="18" width="5.57421875" style="1" bestFit="1" customWidth="1"/>
    <col min="19" max="19" width="5.140625" style="1" bestFit="1" customWidth="1"/>
    <col min="20" max="20" width="15.8515625" style="1" bestFit="1" customWidth="1"/>
    <col min="21" max="16384" width="9.140625" style="1" customWidth="1"/>
  </cols>
  <sheetData>
    <row r="1" spans="4:19" ht="48" customHeight="1">
      <c r="D1" s="132" t="s">
        <v>538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ht="12.75"/>
    <row r="3" spans="1:19" ht="12.75">
      <c r="A3" s="8" t="s">
        <v>60</v>
      </c>
      <c r="B3" s="22" t="s">
        <v>1</v>
      </c>
      <c r="C3" s="49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</row>
    <row r="5" spans="1:21" ht="12.75">
      <c r="A5" s="1" t="s">
        <v>43</v>
      </c>
      <c r="B5" s="2">
        <v>15</v>
      </c>
      <c r="C5" s="36">
        <v>15</v>
      </c>
      <c r="D5" s="36">
        <v>3</v>
      </c>
      <c r="E5" s="36">
        <v>431</v>
      </c>
      <c r="F5" s="36">
        <v>69</v>
      </c>
      <c r="G5" s="37">
        <f aca="true" t="shared" si="0" ref="G5:G16">E5/(C5-D5)</f>
        <v>35.916666666666664</v>
      </c>
      <c r="H5" s="36">
        <v>4</v>
      </c>
      <c r="I5" s="3"/>
      <c r="K5" s="1" t="s">
        <v>291</v>
      </c>
      <c r="L5" s="38">
        <v>235.4</v>
      </c>
      <c r="M5" s="39">
        <v>50</v>
      </c>
      <c r="N5" s="39">
        <v>658</v>
      </c>
      <c r="O5" s="39">
        <v>40</v>
      </c>
      <c r="P5" s="3">
        <f aca="true" t="shared" si="1" ref="P5:P16">+N5/O5</f>
        <v>16.45</v>
      </c>
      <c r="Q5" s="29">
        <f aca="true" t="shared" si="2" ref="Q5:Q20">+N5/(INT(L5)+(L5-INT(L5))*10/6)</f>
        <v>2.792079207920792</v>
      </c>
      <c r="R5" s="29">
        <f aca="true" t="shared" si="3" ref="R5:R16">+(INT(L5)*6+(L5-INT(L5))*10)/O5</f>
        <v>35.35</v>
      </c>
      <c r="S5" s="4" t="s">
        <v>174</v>
      </c>
      <c r="T5" s="40"/>
      <c r="U5" s="40"/>
    </row>
    <row r="6" spans="1:19" ht="12.75">
      <c r="A6" s="1" t="s">
        <v>297</v>
      </c>
      <c r="B6" s="2">
        <v>9</v>
      </c>
      <c r="C6" s="36">
        <v>8</v>
      </c>
      <c r="D6" s="36">
        <v>5</v>
      </c>
      <c r="E6" s="36">
        <v>102</v>
      </c>
      <c r="F6" s="36" t="s">
        <v>539</v>
      </c>
      <c r="G6" s="37">
        <f t="shared" si="0"/>
        <v>34</v>
      </c>
      <c r="H6" s="36">
        <v>0</v>
      </c>
      <c r="I6" s="3"/>
      <c r="K6" s="16" t="s">
        <v>540</v>
      </c>
      <c r="L6" s="38">
        <v>77.1</v>
      </c>
      <c r="M6" s="39">
        <v>11</v>
      </c>
      <c r="N6" s="39">
        <v>286</v>
      </c>
      <c r="O6" s="39">
        <v>13</v>
      </c>
      <c r="P6" s="17">
        <f t="shared" si="1"/>
        <v>22</v>
      </c>
      <c r="Q6" s="32">
        <f t="shared" si="2"/>
        <v>3.706263498920087</v>
      </c>
      <c r="R6" s="32">
        <f t="shared" si="3"/>
        <v>35.61538461538461</v>
      </c>
      <c r="S6" s="18" t="s">
        <v>541</v>
      </c>
    </row>
    <row r="7" spans="1:19" ht="12.75">
      <c r="A7" s="1" t="s">
        <v>381</v>
      </c>
      <c r="B7" s="2">
        <v>12</v>
      </c>
      <c r="C7" s="36">
        <v>12</v>
      </c>
      <c r="D7" s="36">
        <v>2</v>
      </c>
      <c r="E7" s="36">
        <v>309</v>
      </c>
      <c r="F7" s="36" t="s">
        <v>519</v>
      </c>
      <c r="G7" s="37">
        <f t="shared" si="0"/>
        <v>30.9</v>
      </c>
      <c r="H7" s="36">
        <v>3</v>
      </c>
      <c r="I7" s="3"/>
      <c r="K7" s="9" t="s">
        <v>410</v>
      </c>
      <c r="L7" s="41">
        <v>103.1</v>
      </c>
      <c r="M7" s="42">
        <v>23</v>
      </c>
      <c r="N7" s="42">
        <v>368</v>
      </c>
      <c r="O7" s="42">
        <v>16</v>
      </c>
      <c r="P7" s="10">
        <f t="shared" si="1"/>
        <v>23</v>
      </c>
      <c r="Q7" s="30">
        <f t="shared" si="2"/>
        <v>3.5670436187399033</v>
      </c>
      <c r="R7" s="30">
        <f t="shared" si="3"/>
        <v>38.6875</v>
      </c>
      <c r="S7" s="11" t="s">
        <v>313</v>
      </c>
    </row>
    <row r="8" spans="1:19" ht="12.75">
      <c r="A8" s="1" t="s">
        <v>291</v>
      </c>
      <c r="B8" s="2">
        <v>16</v>
      </c>
      <c r="C8" s="36">
        <v>11</v>
      </c>
      <c r="D8" s="36">
        <v>4</v>
      </c>
      <c r="E8" s="36">
        <v>128</v>
      </c>
      <c r="F8" s="36">
        <v>45</v>
      </c>
      <c r="G8" s="37">
        <f t="shared" si="0"/>
        <v>18.285714285714285</v>
      </c>
      <c r="H8" s="36">
        <v>0</v>
      </c>
      <c r="I8" s="3"/>
      <c r="K8" s="1" t="s">
        <v>93</v>
      </c>
      <c r="L8" s="38">
        <v>62.2</v>
      </c>
      <c r="M8" s="39">
        <v>14</v>
      </c>
      <c r="N8" s="39">
        <v>191</v>
      </c>
      <c r="O8" s="39">
        <v>8</v>
      </c>
      <c r="P8" s="6">
        <f t="shared" si="1"/>
        <v>23.875</v>
      </c>
      <c r="Q8" s="29">
        <f t="shared" si="2"/>
        <v>3.064171122994652</v>
      </c>
      <c r="R8" s="29">
        <f t="shared" si="3"/>
        <v>46.75</v>
      </c>
      <c r="S8" s="43"/>
    </row>
    <row r="9" spans="1:19" ht="12.75">
      <c r="A9" s="1" t="s">
        <v>346</v>
      </c>
      <c r="B9" s="2">
        <v>15</v>
      </c>
      <c r="C9" s="36">
        <v>13</v>
      </c>
      <c r="D9" s="36">
        <v>0</v>
      </c>
      <c r="E9" s="36">
        <v>212</v>
      </c>
      <c r="F9" s="36">
        <v>38</v>
      </c>
      <c r="G9" s="37">
        <f t="shared" si="0"/>
        <v>16.307692307692307</v>
      </c>
      <c r="H9" s="36">
        <v>0</v>
      </c>
      <c r="I9" s="3"/>
      <c r="K9" s="16" t="s">
        <v>94</v>
      </c>
      <c r="L9" s="38">
        <v>17.5</v>
      </c>
      <c r="M9" s="39">
        <v>3</v>
      </c>
      <c r="N9" s="39">
        <v>47</v>
      </c>
      <c r="O9" s="39">
        <v>4</v>
      </c>
      <c r="P9" s="17">
        <f t="shared" si="1"/>
        <v>11.75</v>
      </c>
      <c r="Q9" s="32">
        <f t="shared" si="2"/>
        <v>2.635514018691589</v>
      </c>
      <c r="R9" s="32">
        <f t="shared" si="3"/>
        <v>26.75</v>
      </c>
      <c r="S9" s="2"/>
    </row>
    <row r="10" spans="1:19" ht="12.75">
      <c r="A10" s="1" t="s">
        <v>90</v>
      </c>
      <c r="B10" s="2">
        <v>10</v>
      </c>
      <c r="C10" s="36">
        <v>10</v>
      </c>
      <c r="D10" s="36">
        <v>1</v>
      </c>
      <c r="E10" s="36">
        <v>138</v>
      </c>
      <c r="F10" s="36">
        <v>52</v>
      </c>
      <c r="G10" s="37">
        <f t="shared" si="0"/>
        <v>15.333333333333334</v>
      </c>
      <c r="H10" s="36">
        <v>1</v>
      </c>
      <c r="I10" s="3"/>
      <c r="K10" s="1" t="s">
        <v>542</v>
      </c>
      <c r="L10" s="38">
        <v>39</v>
      </c>
      <c r="M10" s="39">
        <v>4</v>
      </c>
      <c r="N10" s="39">
        <v>186</v>
      </c>
      <c r="O10" s="39">
        <v>3</v>
      </c>
      <c r="P10" s="6">
        <f t="shared" si="1"/>
        <v>62</v>
      </c>
      <c r="Q10" s="29">
        <f t="shared" si="2"/>
        <v>4.769230769230769</v>
      </c>
      <c r="R10" s="29">
        <f t="shared" si="3"/>
        <v>78</v>
      </c>
      <c r="S10" s="2"/>
    </row>
    <row r="11" spans="1:18" ht="12.75">
      <c r="A11" s="1" t="s">
        <v>476</v>
      </c>
      <c r="B11" s="2">
        <v>6</v>
      </c>
      <c r="C11" s="36">
        <v>5</v>
      </c>
      <c r="D11" s="36">
        <v>1</v>
      </c>
      <c r="E11" s="36">
        <v>41</v>
      </c>
      <c r="F11" s="36">
        <v>15</v>
      </c>
      <c r="G11" s="37">
        <f t="shared" si="0"/>
        <v>10.25</v>
      </c>
      <c r="H11" s="36">
        <v>0</v>
      </c>
      <c r="I11" s="3"/>
      <c r="K11" s="16" t="s">
        <v>543</v>
      </c>
      <c r="L11" s="38">
        <v>13</v>
      </c>
      <c r="M11" s="39">
        <v>3</v>
      </c>
      <c r="N11" s="39">
        <v>24</v>
      </c>
      <c r="O11" s="39">
        <v>2</v>
      </c>
      <c r="P11" s="17">
        <f t="shared" si="1"/>
        <v>12</v>
      </c>
      <c r="Q11" s="32">
        <f t="shared" si="2"/>
        <v>1.8461538461538463</v>
      </c>
      <c r="R11" s="32">
        <f t="shared" si="3"/>
        <v>39</v>
      </c>
    </row>
    <row r="12" spans="1:18" ht="12.75">
      <c r="A12" s="1" t="s">
        <v>91</v>
      </c>
      <c r="B12" s="2">
        <v>10</v>
      </c>
      <c r="C12" s="36">
        <v>10</v>
      </c>
      <c r="D12" s="36">
        <v>1</v>
      </c>
      <c r="E12" s="36">
        <v>92</v>
      </c>
      <c r="F12" s="36" t="s">
        <v>403</v>
      </c>
      <c r="G12" s="37">
        <f t="shared" si="0"/>
        <v>10.222222222222221</v>
      </c>
      <c r="H12" s="36">
        <v>0</v>
      </c>
      <c r="I12" s="3"/>
      <c r="K12" s="1" t="s">
        <v>463</v>
      </c>
      <c r="L12" s="38">
        <v>7.5</v>
      </c>
      <c r="M12" s="39">
        <v>2</v>
      </c>
      <c r="N12" s="39">
        <v>28</v>
      </c>
      <c r="O12" s="39">
        <v>2</v>
      </c>
      <c r="P12" s="6">
        <f t="shared" si="1"/>
        <v>14</v>
      </c>
      <c r="Q12" s="3">
        <f t="shared" si="2"/>
        <v>3.5744680851063833</v>
      </c>
      <c r="R12" s="3">
        <f t="shared" si="3"/>
        <v>23.5</v>
      </c>
    </row>
    <row r="13" spans="1:18" ht="12.75">
      <c r="A13" s="1" t="s">
        <v>540</v>
      </c>
      <c r="B13" s="2">
        <v>12</v>
      </c>
      <c r="C13" s="36">
        <v>9</v>
      </c>
      <c r="D13" s="36">
        <v>0</v>
      </c>
      <c r="E13" s="36">
        <v>70</v>
      </c>
      <c r="F13" s="36">
        <v>32</v>
      </c>
      <c r="G13" s="37">
        <f t="shared" si="0"/>
        <v>7.777777777777778</v>
      </c>
      <c r="H13" s="36">
        <v>0</v>
      </c>
      <c r="I13" s="3"/>
      <c r="K13" s="1" t="s">
        <v>90</v>
      </c>
      <c r="L13" s="38">
        <v>2</v>
      </c>
      <c r="M13" s="39">
        <v>0</v>
      </c>
      <c r="N13" s="39">
        <v>4</v>
      </c>
      <c r="O13" s="39">
        <v>1</v>
      </c>
      <c r="P13" s="3">
        <f t="shared" si="1"/>
        <v>4</v>
      </c>
      <c r="Q13" s="3">
        <f t="shared" si="2"/>
        <v>2</v>
      </c>
      <c r="R13" s="3">
        <f t="shared" si="3"/>
        <v>12</v>
      </c>
    </row>
    <row r="14" spans="1:18" ht="12.75">
      <c r="A14" s="1" t="s">
        <v>14</v>
      </c>
      <c r="B14" s="2">
        <v>11</v>
      </c>
      <c r="C14" s="36">
        <v>9</v>
      </c>
      <c r="D14" s="36">
        <v>1</v>
      </c>
      <c r="E14" s="36">
        <v>58</v>
      </c>
      <c r="F14" s="36">
        <v>20</v>
      </c>
      <c r="G14" s="37">
        <f t="shared" si="0"/>
        <v>7.25</v>
      </c>
      <c r="H14" s="36">
        <v>0</v>
      </c>
      <c r="I14" s="3"/>
      <c r="K14" s="1" t="s">
        <v>374</v>
      </c>
      <c r="L14" s="38">
        <v>7</v>
      </c>
      <c r="M14" s="39">
        <v>1</v>
      </c>
      <c r="N14" s="39">
        <v>36</v>
      </c>
      <c r="O14" s="39">
        <v>1</v>
      </c>
      <c r="P14" s="29">
        <f t="shared" si="1"/>
        <v>36</v>
      </c>
      <c r="Q14" s="29">
        <f t="shared" si="2"/>
        <v>5.142857142857143</v>
      </c>
      <c r="R14" s="29">
        <f t="shared" si="3"/>
        <v>42</v>
      </c>
    </row>
    <row r="15" spans="1:18" ht="12.75">
      <c r="A15" s="1" t="s">
        <v>542</v>
      </c>
      <c r="B15" s="2">
        <v>12</v>
      </c>
      <c r="C15" s="36">
        <v>7</v>
      </c>
      <c r="D15" s="36">
        <v>1</v>
      </c>
      <c r="E15" s="36">
        <v>31</v>
      </c>
      <c r="F15" s="36">
        <v>12</v>
      </c>
      <c r="G15" s="37">
        <f t="shared" si="0"/>
        <v>5.166666666666667</v>
      </c>
      <c r="H15" s="36">
        <v>0</v>
      </c>
      <c r="I15" s="3"/>
      <c r="K15" s="1" t="s">
        <v>544</v>
      </c>
      <c r="L15" s="38">
        <v>7</v>
      </c>
      <c r="M15" s="16">
        <v>1</v>
      </c>
      <c r="N15" s="16">
        <v>49</v>
      </c>
      <c r="O15" s="16">
        <v>1</v>
      </c>
      <c r="P15" s="29">
        <f t="shared" si="1"/>
        <v>49</v>
      </c>
      <c r="Q15" s="29">
        <f t="shared" si="2"/>
        <v>7</v>
      </c>
      <c r="R15" s="29">
        <f t="shared" si="3"/>
        <v>42</v>
      </c>
    </row>
    <row r="16" spans="1:20" ht="12.75">
      <c r="A16" s="1" t="s">
        <v>544</v>
      </c>
      <c r="B16" s="2">
        <v>6</v>
      </c>
      <c r="C16" s="36">
        <v>5</v>
      </c>
      <c r="D16" s="36">
        <v>2</v>
      </c>
      <c r="E16" s="36">
        <v>6</v>
      </c>
      <c r="F16" s="36" t="s">
        <v>545</v>
      </c>
      <c r="G16" s="37">
        <f t="shared" si="0"/>
        <v>2</v>
      </c>
      <c r="H16" s="36">
        <v>0</v>
      </c>
      <c r="I16" s="3"/>
      <c r="K16" s="1" t="s">
        <v>43</v>
      </c>
      <c r="L16" s="38">
        <v>15</v>
      </c>
      <c r="M16" s="16">
        <v>2</v>
      </c>
      <c r="N16" s="16">
        <v>62</v>
      </c>
      <c r="O16" s="16">
        <v>1</v>
      </c>
      <c r="P16" s="6">
        <f t="shared" si="1"/>
        <v>62</v>
      </c>
      <c r="Q16" s="29">
        <f t="shared" si="2"/>
        <v>4.133333333333334</v>
      </c>
      <c r="R16" s="29">
        <f t="shared" si="3"/>
        <v>90</v>
      </c>
      <c r="T16" s="29"/>
    </row>
    <row r="17" spans="2:18" ht="12.75">
      <c r="B17" s="2"/>
      <c r="C17" s="36"/>
      <c r="D17" s="36"/>
      <c r="E17" s="36"/>
      <c r="F17" s="37"/>
      <c r="G17" s="36"/>
      <c r="H17" s="36"/>
      <c r="I17" s="3"/>
      <c r="K17" s="1" t="s">
        <v>476</v>
      </c>
      <c r="L17" s="38">
        <v>5</v>
      </c>
      <c r="M17" s="39">
        <v>2</v>
      </c>
      <c r="N17" s="39">
        <v>24</v>
      </c>
      <c r="O17" s="39">
        <v>0</v>
      </c>
      <c r="P17" s="29" t="s">
        <v>52</v>
      </c>
      <c r="Q17" s="29">
        <f t="shared" si="2"/>
        <v>4.8</v>
      </c>
      <c r="R17" s="29" t="s">
        <v>52</v>
      </c>
    </row>
    <row r="18" spans="1:18" ht="12.75">
      <c r="A18" s="47" t="s">
        <v>138</v>
      </c>
      <c r="B18" s="47"/>
      <c r="C18" s="47"/>
      <c r="D18" s="47"/>
      <c r="E18" s="47"/>
      <c r="F18" s="47"/>
      <c r="G18" s="47"/>
      <c r="H18" s="47"/>
      <c r="K18" s="1" t="s">
        <v>546</v>
      </c>
      <c r="L18" s="38">
        <v>4.1</v>
      </c>
      <c r="M18" s="16">
        <v>0</v>
      </c>
      <c r="N18" s="16">
        <v>21</v>
      </c>
      <c r="O18" s="16">
        <v>0</v>
      </c>
      <c r="P18" s="29" t="s">
        <v>52</v>
      </c>
      <c r="Q18" s="29">
        <f t="shared" si="2"/>
        <v>5.040000000000001</v>
      </c>
      <c r="R18" s="29" t="s">
        <v>52</v>
      </c>
    </row>
    <row r="19" spans="6:18" ht="12.75">
      <c r="F19" s="2"/>
      <c r="G19" s="3"/>
      <c r="I19" s="47"/>
      <c r="K19" s="1" t="s">
        <v>488</v>
      </c>
      <c r="L19" s="38">
        <v>7</v>
      </c>
      <c r="M19" s="39">
        <v>0</v>
      </c>
      <c r="N19" s="39">
        <v>58</v>
      </c>
      <c r="O19" s="39">
        <v>0</v>
      </c>
      <c r="P19" s="29" t="s">
        <v>52</v>
      </c>
      <c r="Q19" s="29">
        <f t="shared" si="2"/>
        <v>8.285714285714286</v>
      </c>
      <c r="R19" s="29" t="s">
        <v>52</v>
      </c>
    </row>
    <row r="20" spans="1:18" ht="12.75">
      <c r="A20" s="8" t="s">
        <v>22</v>
      </c>
      <c r="D20" s="57" t="s">
        <v>53</v>
      </c>
      <c r="E20" s="57"/>
      <c r="F20" s="57"/>
      <c r="G20" s="57"/>
      <c r="H20" s="57"/>
      <c r="I20" s="3"/>
      <c r="K20" s="1" t="s">
        <v>297</v>
      </c>
      <c r="L20" s="38">
        <v>1</v>
      </c>
      <c r="M20" s="39">
        <v>0</v>
      </c>
      <c r="N20" s="39">
        <v>18</v>
      </c>
      <c r="O20" s="39">
        <v>0</v>
      </c>
      <c r="P20" s="29" t="s">
        <v>52</v>
      </c>
      <c r="Q20" s="3">
        <f t="shared" si="2"/>
        <v>18</v>
      </c>
      <c r="R20" s="29" t="s">
        <v>52</v>
      </c>
    </row>
    <row r="21" spans="9:18" ht="12.75">
      <c r="I21" s="3"/>
      <c r="L21" s="48"/>
      <c r="N21" s="24"/>
      <c r="R21" s="6"/>
    </row>
    <row r="22" spans="1:19" ht="12.75">
      <c r="A22" s="1" t="s">
        <v>466</v>
      </c>
      <c r="B22" s="2" t="s">
        <v>547</v>
      </c>
      <c r="D22" s="7">
        <v>7</v>
      </c>
      <c r="E22" s="7" t="s">
        <v>291</v>
      </c>
      <c r="F22" s="7"/>
      <c r="G22" s="7"/>
      <c r="H22" s="7"/>
      <c r="K22" s="133" t="s">
        <v>62</v>
      </c>
      <c r="L22" s="133"/>
      <c r="M22" s="133"/>
      <c r="N22" s="133"/>
      <c r="O22" s="133"/>
      <c r="P22" s="133"/>
      <c r="Q22" s="133"/>
      <c r="R22" s="133"/>
      <c r="S22" s="133"/>
    </row>
    <row r="23" spans="1:9" ht="12.75">
      <c r="A23" s="1" t="s">
        <v>548</v>
      </c>
      <c r="B23" s="2">
        <v>5</v>
      </c>
      <c r="D23" s="7">
        <v>6</v>
      </c>
      <c r="E23" s="7" t="s">
        <v>297</v>
      </c>
      <c r="F23" s="7"/>
      <c r="G23" s="7"/>
      <c r="H23" s="7"/>
      <c r="I23" s="57"/>
    </row>
    <row r="24" spans="1:24" ht="12.75">
      <c r="A24" s="1" t="s">
        <v>9</v>
      </c>
      <c r="B24" s="2">
        <v>17</v>
      </c>
      <c r="D24" s="7">
        <v>5</v>
      </c>
      <c r="E24" s="7" t="s">
        <v>35</v>
      </c>
      <c r="F24" s="7"/>
      <c r="G24" s="7"/>
      <c r="H24" s="7"/>
      <c r="K24" s="8" t="s">
        <v>66</v>
      </c>
      <c r="S24" s="16"/>
      <c r="T24" s="138" t="s">
        <v>549</v>
      </c>
      <c r="U24" s="138"/>
      <c r="V24" s="138"/>
      <c r="W24" s="138"/>
      <c r="X24" s="138"/>
    </row>
    <row r="25" spans="1:26" ht="12.75">
      <c r="A25" s="1" t="s">
        <v>543</v>
      </c>
      <c r="B25" s="2">
        <v>4</v>
      </c>
      <c r="D25" s="7">
        <v>4</v>
      </c>
      <c r="E25" s="7" t="s">
        <v>488</v>
      </c>
      <c r="F25" s="7"/>
      <c r="G25" s="7"/>
      <c r="H25" s="7"/>
      <c r="I25" s="7"/>
      <c r="K25" s="21" t="s">
        <v>67</v>
      </c>
      <c r="L25" s="21" t="s">
        <v>68</v>
      </c>
      <c r="M25" s="21" t="s">
        <v>69</v>
      </c>
      <c r="N25" s="21" t="s">
        <v>70</v>
      </c>
      <c r="O25" s="130" t="s">
        <v>71</v>
      </c>
      <c r="P25" s="130"/>
      <c r="Q25" s="134"/>
      <c r="R25" s="134"/>
      <c r="U25" s="21" t="s">
        <v>67</v>
      </c>
      <c r="V25" s="21" t="s">
        <v>68</v>
      </c>
      <c r="W25" s="21" t="s">
        <v>69</v>
      </c>
      <c r="X25" s="21" t="s">
        <v>70</v>
      </c>
      <c r="Y25" s="130"/>
      <c r="Z25" s="130"/>
    </row>
    <row r="26" spans="1:24" ht="12.75">
      <c r="A26" s="1" t="s">
        <v>94</v>
      </c>
      <c r="B26" s="2">
        <v>9</v>
      </c>
      <c r="D26" s="7">
        <v>3</v>
      </c>
      <c r="E26" s="7" t="s">
        <v>43</v>
      </c>
      <c r="F26" s="7"/>
      <c r="G26" s="7"/>
      <c r="H26" s="7"/>
      <c r="I26" s="7"/>
      <c r="K26" s="7">
        <v>19</v>
      </c>
      <c r="L26" s="7">
        <v>6</v>
      </c>
      <c r="M26" s="7">
        <v>3</v>
      </c>
      <c r="N26" s="7">
        <v>8</v>
      </c>
      <c r="O26" s="50">
        <v>2</v>
      </c>
      <c r="P26" s="50"/>
      <c r="Q26" s="131"/>
      <c r="R26" s="131"/>
      <c r="T26" s="20" t="s">
        <v>550</v>
      </c>
      <c r="U26" s="1">
        <v>8</v>
      </c>
      <c r="V26" s="1">
        <v>4</v>
      </c>
      <c r="W26" s="1">
        <v>2</v>
      </c>
      <c r="X26" s="1">
        <v>2</v>
      </c>
    </row>
    <row r="27" spans="1:24" ht="12.75">
      <c r="A27" s="1" t="s">
        <v>410</v>
      </c>
      <c r="B27" s="2" t="s">
        <v>551</v>
      </c>
      <c r="D27" s="7">
        <v>2</v>
      </c>
      <c r="E27" s="50" t="s">
        <v>552</v>
      </c>
      <c r="F27" s="50"/>
      <c r="G27" s="50"/>
      <c r="H27" s="50"/>
      <c r="I27" s="7"/>
      <c r="Q27" s="21"/>
      <c r="R27" s="13"/>
      <c r="T27" s="20" t="s">
        <v>553</v>
      </c>
      <c r="U27" s="1">
        <v>9</v>
      </c>
      <c r="V27" s="1">
        <v>2</v>
      </c>
      <c r="W27" s="1">
        <v>1</v>
      </c>
      <c r="X27" s="1">
        <v>6</v>
      </c>
    </row>
    <row r="28" spans="1:18" ht="12.75">
      <c r="A28" s="1" t="s">
        <v>93</v>
      </c>
      <c r="B28" s="2" t="s">
        <v>554</v>
      </c>
      <c r="D28" s="7"/>
      <c r="E28" s="50" t="s">
        <v>555</v>
      </c>
      <c r="F28" s="50"/>
      <c r="G28" s="50"/>
      <c r="H28" s="50"/>
      <c r="I28" s="7"/>
      <c r="L28" s="20" t="s">
        <v>4</v>
      </c>
      <c r="M28" s="20" t="s">
        <v>73</v>
      </c>
      <c r="N28" s="20" t="s">
        <v>492</v>
      </c>
      <c r="O28" s="20" t="s">
        <v>25</v>
      </c>
      <c r="P28" s="130" t="s">
        <v>75</v>
      </c>
      <c r="Q28" s="130"/>
      <c r="R28" s="130"/>
    </row>
    <row r="29" spans="1:24" ht="12.75">
      <c r="A29" s="1" t="s">
        <v>35</v>
      </c>
      <c r="B29" s="2" t="s">
        <v>556</v>
      </c>
      <c r="D29" s="7"/>
      <c r="E29" s="7" t="s">
        <v>557</v>
      </c>
      <c r="F29" s="7"/>
      <c r="G29" s="7"/>
      <c r="H29" s="7"/>
      <c r="I29" s="7"/>
      <c r="K29" s="1" t="s">
        <v>72</v>
      </c>
      <c r="L29" s="7">
        <v>1892</v>
      </c>
      <c r="M29" s="7">
        <v>287</v>
      </c>
      <c r="N29" s="7">
        <f>+SUM(L29:M29)</f>
        <v>2179</v>
      </c>
      <c r="O29" s="7">
        <v>114</v>
      </c>
      <c r="P29" s="13">
        <f>+N29/O29</f>
        <v>19.114035087719298</v>
      </c>
      <c r="Q29" s="13"/>
      <c r="U29" s="21" t="s">
        <v>67</v>
      </c>
      <c r="V29" s="21" t="s">
        <v>68</v>
      </c>
      <c r="W29" s="21" t="s">
        <v>69</v>
      </c>
      <c r="X29" s="21" t="s">
        <v>70</v>
      </c>
    </row>
    <row r="30" spans="1:24" ht="12.75">
      <c r="A30" s="1" t="s">
        <v>558</v>
      </c>
      <c r="B30" s="2" t="s">
        <v>559</v>
      </c>
      <c r="D30" s="7">
        <v>1</v>
      </c>
      <c r="E30" s="7" t="s">
        <v>560</v>
      </c>
      <c r="F30" s="7"/>
      <c r="G30" s="7"/>
      <c r="H30" s="7"/>
      <c r="I30" s="7"/>
      <c r="K30" s="1" t="s">
        <v>139</v>
      </c>
      <c r="L30" s="7">
        <v>2049</v>
      </c>
      <c r="M30" s="7">
        <v>204</v>
      </c>
      <c r="N30" s="7">
        <f>+SUM(L30:M30)</f>
        <v>2253</v>
      </c>
      <c r="O30" s="7">
        <v>98</v>
      </c>
      <c r="P30" s="13">
        <f>+N30/O30</f>
        <v>22.989795918367346</v>
      </c>
      <c r="Q30" s="13"/>
      <c r="R30" s="51"/>
      <c r="T30" s="20" t="s">
        <v>561</v>
      </c>
      <c r="U30" s="1">
        <v>10</v>
      </c>
      <c r="V30" s="1">
        <v>1</v>
      </c>
      <c r="W30" s="1">
        <v>1</v>
      </c>
      <c r="X30" s="1">
        <v>8</v>
      </c>
    </row>
    <row r="31" spans="1:24" ht="12.75">
      <c r="A31" s="1" t="s">
        <v>463</v>
      </c>
      <c r="B31" s="2">
        <v>17</v>
      </c>
      <c r="D31" s="7"/>
      <c r="E31" s="7" t="s">
        <v>91</v>
      </c>
      <c r="F31" s="7"/>
      <c r="G31" s="7"/>
      <c r="H31" s="7"/>
      <c r="I31" s="50"/>
      <c r="R31" s="51"/>
      <c r="T31" s="20" t="s">
        <v>562</v>
      </c>
      <c r="U31" s="1">
        <v>7</v>
      </c>
      <c r="V31" s="1">
        <v>5</v>
      </c>
      <c r="W31" s="1">
        <v>2</v>
      </c>
      <c r="X31" s="1">
        <v>0</v>
      </c>
    </row>
    <row r="32" spans="1:18" ht="12.75">
      <c r="A32" s="1" t="s">
        <v>102</v>
      </c>
      <c r="B32" s="2">
        <v>2</v>
      </c>
      <c r="I32" s="7"/>
      <c r="K32" s="20" t="s">
        <v>77</v>
      </c>
      <c r="L32" s="2" t="s">
        <v>563</v>
      </c>
      <c r="M32" s="128" t="s">
        <v>564</v>
      </c>
      <c r="N32" s="128"/>
      <c r="O32" s="128"/>
      <c r="P32" s="128"/>
      <c r="Q32" s="129">
        <v>39578</v>
      </c>
      <c r="R32" s="128"/>
    </row>
    <row r="33" spans="1:24" ht="12.75">
      <c r="A33" s="1" t="s">
        <v>565</v>
      </c>
      <c r="B33" s="2">
        <v>0</v>
      </c>
      <c r="D33" s="57" t="s">
        <v>57</v>
      </c>
      <c r="E33" s="57"/>
      <c r="F33" s="57"/>
      <c r="G33" s="57"/>
      <c r="H33" s="57"/>
      <c r="I33" s="7"/>
      <c r="K33" s="20" t="s">
        <v>78</v>
      </c>
      <c r="L33" s="2" t="s">
        <v>566</v>
      </c>
      <c r="M33" s="128" t="s">
        <v>567</v>
      </c>
      <c r="N33" s="128"/>
      <c r="O33" s="128"/>
      <c r="P33" s="128"/>
      <c r="Q33" s="129">
        <v>39641</v>
      </c>
      <c r="R33" s="129"/>
      <c r="U33" s="21" t="s">
        <v>67</v>
      </c>
      <c r="V33" s="21" t="s">
        <v>68</v>
      </c>
      <c r="W33" s="21" t="s">
        <v>69</v>
      </c>
      <c r="X33" s="21" t="s">
        <v>70</v>
      </c>
    </row>
    <row r="34" spans="1:24" ht="12.75">
      <c r="A34" s="1" t="s">
        <v>546</v>
      </c>
      <c r="B34" s="2" t="s">
        <v>228</v>
      </c>
      <c r="I34" s="7"/>
      <c r="Q34" s="7"/>
      <c r="R34" s="51"/>
      <c r="T34" s="20" t="s">
        <v>568</v>
      </c>
      <c r="U34" s="1">
        <v>7</v>
      </c>
      <c r="V34" s="1">
        <v>3</v>
      </c>
      <c r="W34" s="1">
        <v>1</v>
      </c>
      <c r="X34" s="1">
        <v>3</v>
      </c>
    </row>
    <row r="35" spans="1:24" ht="12.75">
      <c r="A35" s="1" t="s">
        <v>374</v>
      </c>
      <c r="B35" s="1">
        <v>48</v>
      </c>
      <c r="D35" s="7">
        <v>0</v>
      </c>
      <c r="E35" s="7"/>
      <c r="F35" s="7"/>
      <c r="G35" s="7"/>
      <c r="H35" s="7"/>
      <c r="K35" s="20" t="s">
        <v>118</v>
      </c>
      <c r="Q35" s="7"/>
      <c r="R35" s="7"/>
      <c r="T35" s="20" t="s">
        <v>569</v>
      </c>
      <c r="U35" s="1">
        <v>10</v>
      </c>
      <c r="V35" s="1">
        <v>3</v>
      </c>
      <c r="W35" s="1">
        <v>2</v>
      </c>
      <c r="X35" s="1">
        <v>5</v>
      </c>
    </row>
    <row r="36" spans="1:18" ht="12.75">
      <c r="A36" s="1" t="s">
        <v>488</v>
      </c>
      <c r="B36" s="2" t="s">
        <v>570</v>
      </c>
      <c r="D36" s="7"/>
      <c r="E36" s="7"/>
      <c r="F36" s="7"/>
      <c r="G36" s="7"/>
      <c r="I36" s="57"/>
      <c r="K36" s="7">
        <v>69</v>
      </c>
      <c r="L36" s="1" t="s">
        <v>43</v>
      </c>
      <c r="M36" s="128" t="s">
        <v>564</v>
      </c>
      <c r="N36" s="128"/>
      <c r="O36" s="128"/>
      <c r="P36" s="128"/>
      <c r="Q36" s="129">
        <v>39578</v>
      </c>
      <c r="R36" s="128"/>
    </row>
    <row r="37" spans="4:18" ht="12.75">
      <c r="D37" s="7" t="s">
        <v>59</v>
      </c>
      <c r="E37" s="7"/>
      <c r="F37" s="7"/>
      <c r="G37" s="7"/>
      <c r="H37" s="7"/>
      <c r="Q37" s="51"/>
      <c r="R37" s="7"/>
    </row>
    <row r="38" spans="2:11" ht="12.75">
      <c r="B38" s="2"/>
      <c r="I38" s="7"/>
      <c r="K38" s="20" t="s">
        <v>83</v>
      </c>
    </row>
    <row r="39" spans="11:18" ht="12.75">
      <c r="K39" s="14" t="s">
        <v>174</v>
      </c>
      <c r="L39" s="1" t="s">
        <v>291</v>
      </c>
      <c r="M39" s="128" t="s">
        <v>571</v>
      </c>
      <c r="N39" s="128"/>
      <c r="O39" s="128"/>
      <c r="P39" s="128"/>
      <c r="Q39" s="129">
        <v>39620</v>
      </c>
      <c r="R39" s="129"/>
    </row>
    <row r="40" ht="12.75">
      <c r="I40" s="7"/>
    </row>
  </sheetData>
  <mergeCells count="16">
    <mergeCell ref="M32:P32"/>
    <mergeCell ref="Q32:R32"/>
    <mergeCell ref="D1:S1"/>
    <mergeCell ref="K22:S22"/>
    <mergeCell ref="O25:P25"/>
    <mergeCell ref="Q25:R25"/>
    <mergeCell ref="M39:P39"/>
    <mergeCell ref="Q39:R39"/>
    <mergeCell ref="Y25:Z25"/>
    <mergeCell ref="T24:X24"/>
    <mergeCell ref="M33:P33"/>
    <mergeCell ref="Q33:R33"/>
    <mergeCell ref="M36:P36"/>
    <mergeCell ref="Q36:R36"/>
    <mergeCell ref="Q26:R26"/>
    <mergeCell ref="P28:R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/>
  <dimension ref="A1:X53"/>
  <sheetViews>
    <sheetView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" width="10.421875" style="0" bestFit="1" customWidth="1"/>
    <col min="3" max="3" width="3.00390625" style="0" bestFit="1" customWidth="1"/>
    <col min="4" max="4" width="3.421875" style="0" bestFit="1" customWidth="1"/>
    <col min="5" max="5" width="5.57421875" style="0" bestFit="1" customWidth="1"/>
    <col min="6" max="6" width="5.140625" style="0" bestFit="1" customWidth="1"/>
    <col min="7" max="7" width="9.00390625" style="0" bestFit="1" customWidth="1"/>
    <col min="8" max="8" width="3.28125" style="0" bestFit="1" customWidth="1"/>
    <col min="9" max="9" width="4.421875" style="0" bestFit="1" customWidth="1"/>
    <col min="11" max="11" width="13.8515625" style="0" bestFit="1" customWidth="1"/>
    <col min="12" max="12" width="8.57421875" style="0" bestFit="1" customWidth="1"/>
    <col min="13" max="13" width="7.00390625" style="0" bestFit="1" customWidth="1"/>
    <col min="14" max="14" width="5.57421875" style="0" bestFit="1" customWidth="1"/>
    <col min="15" max="15" width="5.7109375" style="0" bestFit="1" customWidth="1"/>
    <col min="16" max="16" width="9.00390625" style="0" bestFit="1" customWidth="1"/>
    <col min="17" max="17" width="4.57421875" style="0" bestFit="1" customWidth="1"/>
    <col min="18" max="18" width="5.57421875" style="0" bestFit="1" customWidth="1"/>
    <col min="19" max="19" width="5.140625" style="0" bestFit="1" customWidth="1"/>
  </cols>
  <sheetData>
    <row r="1" spans="1:24" ht="53.25" customHeight="1">
      <c r="A1" s="1"/>
      <c r="B1" s="1"/>
      <c r="C1" s="1"/>
      <c r="D1" s="132" t="s">
        <v>513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8" t="s">
        <v>60</v>
      </c>
      <c r="B3" s="22" t="s">
        <v>1</v>
      </c>
      <c r="C3" s="49" t="s">
        <v>2</v>
      </c>
      <c r="D3" s="22" t="s">
        <v>3</v>
      </c>
      <c r="E3" s="22" t="s">
        <v>4</v>
      </c>
      <c r="F3" s="49" t="s">
        <v>5</v>
      </c>
      <c r="G3" s="22" t="s">
        <v>6</v>
      </c>
      <c r="H3" s="22">
        <v>50</v>
      </c>
      <c r="I3" s="22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</row>
    <row r="4" spans="1:24" ht="12.75">
      <c r="A4" s="1"/>
      <c r="B4" s="2"/>
      <c r="C4" s="36"/>
      <c r="D4" s="36"/>
      <c r="E4" s="36"/>
      <c r="F4" s="37"/>
      <c r="G4" s="36"/>
      <c r="H4" s="3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 t="s">
        <v>144</v>
      </c>
      <c r="B5" s="2">
        <v>13</v>
      </c>
      <c r="C5" s="36">
        <v>12</v>
      </c>
      <c r="D5" s="36">
        <v>5</v>
      </c>
      <c r="E5" s="36">
        <v>260</v>
      </c>
      <c r="F5" s="36" t="s">
        <v>226</v>
      </c>
      <c r="G5" s="37">
        <f aca="true" t="shared" si="0" ref="G5:G16">E5/(C5-D5)</f>
        <v>37.142857142857146</v>
      </c>
      <c r="H5" s="36">
        <v>0</v>
      </c>
      <c r="I5" s="56"/>
      <c r="J5" s="1"/>
      <c r="K5" s="16" t="s">
        <v>94</v>
      </c>
      <c r="L5" s="38">
        <v>283.2</v>
      </c>
      <c r="M5" s="39">
        <v>78</v>
      </c>
      <c r="N5" s="39">
        <v>676</v>
      </c>
      <c r="O5" s="39">
        <v>60</v>
      </c>
      <c r="P5" s="17">
        <f aca="true" t="shared" si="1" ref="P5:P13">+N5/O5</f>
        <v>11.266666666666667</v>
      </c>
      <c r="Q5" s="32">
        <f aca="true" t="shared" si="2" ref="Q5:Q14">+N5/(INT(L5)+(L5-INT(L5))*10/6)</f>
        <v>2.385882352941177</v>
      </c>
      <c r="R5" s="32">
        <f aca="true" t="shared" si="3" ref="R5:R13">+(INT(L5)*6+(L5-INT(L5))*10)/O5</f>
        <v>28.333333333333332</v>
      </c>
      <c r="S5" s="18" t="s">
        <v>438</v>
      </c>
      <c r="T5" s="40"/>
      <c r="U5" s="1"/>
      <c r="V5" s="1"/>
      <c r="W5" s="1"/>
      <c r="X5" s="1"/>
    </row>
    <row r="6" spans="1:24" ht="12.75">
      <c r="A6" s="1" t="s">
        <v>94</v>
      </c>
      <c r="B6" s="2">
        <v>16</v>
      </c>
      <c r="C6" s="36">
        <v>11</v>
      </c>
      <c r="D6" s="36">
        <v>3</v>
      </c>
      <c r="E6" s="36">
        <v>261</v>
      </c>
      <c r="F6" s="36" t="s">
        <v>189</v>
      </c>
      <c r="G6" s="37">
        <f t="shared" si="0"/>
        <v>32.625</v>
      </c>
      <c r="H6" s="36">
        <v>0</v>
      </c>
      <c r="I6" s="56">
        <v>1</v>
      </c>
      <c r="J6" s="1"/>
      <c r="K6" s="1" t="s">
        <v>13</v>
      </c>
      <c r="L6" s="38">
        <v>85.3</v>
      </c>
      <c r="M6" s="39">
        <v>11</v>
      </c>
      <c r="N6" s="39">
        <v>277</v>
      </c>
      <c r="O6" s="39">
        <v>18</v>
      </c>
      <c r="P6" s="6">
        <f t="shared" si="1"/>
        <v>15.38888888888889</v>
      </c>
      <c r="Q6" s="29">
        <f t="shared" si="2"/>
        <v>3.239766081871345</v>
      </c>
      <c r="R6" s="29">
        <f t="shared" si="3"/>
        <v>28.5</v>
      </c>
      <c r="S6" s="33" t="s">
        <v>504</v>
      </c>
      <c r="T6" s="1"/>
      <c r="U6" s="1"/>
      <c r="V6" s="1"/>
      <c r="W6" s="1"/>
      <c r="X6" s="1"/>
    </row>
    <row r="7" spans="1:24" ht="12.75">
      <c r="A7" s="1" t="s">
        <v>9</v>
      </c>
      <c r="B7" s="2">
        <v>15</v>
      </c>
      <c r="C7" s="36">
        <v>12</v>
      </c>
      <c r="D7" s="36">
        <v>1</v>
      </c>
      <c r="E7" s="36">
        <v>354</v>
      </c>
      <c r="F7" s="36">
        <v>108</v>
      </c>
      <c r="G7" s="37">
        <f t="shared" si="0"/>
        <v>32.18181818181818</v>
      </c>
      <c r="H7" s="36">
        <v>2</v>
      </c>
      <c r="I7" s="56">
        <v>1</v>
      </c>
      <c r="J7" s="1"/>
      <c r="K7" s="1" t="s">
        <v>33</v>
      </c>
      <c r="L7" s="38">
        <v>83</v>
      </c>
      <c r="M7" s="39">
        <v>10</v>
      </c>
      <c r="N7" s="39">
        <v>271</v>
      </c>
      <c r="O7" s="39">
        <v>13</v>
      </c>
      <c r="P7" s="6">
        <f t="shared" si="1"/>
        <v>20.846153846153847</v>
      </c>
      <c r="Q7" s="29">
        <f t="shared" si="2"/>
        <v>3.2650602409638556</v>
      </c>
      <c r="R7" s="44">
        <f t="shared" si="3"/>
        <v>38.30769230769231</v>
      </c>
      <c r="S7" s="5" t="s">
        <v>505</v>
      </c>
      <c r="T7" s="1"/>
      <c r="U7" s="1"/>
      <c r="V7" s="1"/>
      <c r="W7" s="1"/>
      <c r="X7" s="1"/>
    </row>
    <row r="8" spans="1:24" ht="12.75">
      <c r="A8" s="1" t="s">
        <v>88</v>
      </c>
      <c r="B8" s="2">
        <v>15</v>
      </c>
      <c r="C8" s="36">
        <v>14</v>
      </c>
      <c r="D8" s="36">
        <v>1</v>
      </c>
      <c r="E8" s="36">
        <v>292</v>
      </c>
      <c r="F8" s="36" t="s">
        <v>493</v>
      </c>
      <c r="G8" s="37">
        <f t="shared" si="0"/>
        <v>22.46153846153846</v>
      </c>
      <c r="H8" s="36">
        <v>2</v>
      </c>
      <c r="I8" s="56"/>
      <c r="J8" s="1"/>
      <c r="K8" s="16" t="s">
        <v>182</v>
      </c>
      <c r="L8" s="38">
        <v>91</v>
      </c>
      <c r="M8" s="39">
        <v>19</v>
      </c>
      <c r="N8" s="39">
        <v>262</v>
      </c>
      <c r="O8" s="39">
        <v>10</v>
      </c>
      <c r="P8" s="17">
        <f t="shared" si="1"/>
        <v>26.2</v>
      </c>
      <c r="Q8" s="32">
        <f t="shared" si="2"/>
        <v>2.879120879120879</v>
      </c>
      <c r="R8" s="32">
        <f t="shared" si="3"/>
        <v>54.6</v>
      </c>
      <c r="S8" s="18" t="s">
        <v>331</v>
      </c>
      <c r="T8" s="1"/>
      <c r="U8" s="1"/>
      <c r="V8" s="1"/>
      <c r="W8" s="1"/>
      <c r="X8" s="1"/>
    </row>
    <row r="9" spans="1:24" ht="12.75">
      <c r="A9" s="1" t="s">
        <v>401</v>
      </c>
      <c r="B9" s="2">
        <v>8</v>
      </c>
      <c r="C9" s="36">
        <v>7</v>
      </c>
      <c r="D9" s="36">
        <v>1</v>
      </c>
      <c r="E9" s="36">
        <v>124</v>
      </c>
      <c r="F9" s="36">
        <v>64</v>
      </c>
      <c r="G9" s="37">
        <f t="shared" si="0"/>
        <v>20.666666666666668</v>
      </c>
      <c r="H9" s="36">
        <v>1</v>
      </c>
      <c r="I9" s="56"/>
      <c r="J9" s="1"/>
      <c r="K9" s="25" t="s">
        <v>12</v>
      </c>
      <c r="L9" s="52">
        <v>48.2</v>
      </c>
      <c r="M9" s="53">
        <v>12</v>
      </c>
      <c r="N9" s="53">
        <v>153</v>
      </c>
      <c r="O9" s="53">
        <v>8</v>
      </c>
      <c r="P9" s="27">
        <f t="shared" si="1"/>
        <v>19.125</v>
      </c>
      <c r="Q9" s="54">
        <f t="shared" si="2"/>
        <v>3.1655172413793102</v>
      </c>
      <c r="R9" s="54">
        <f t="shared" si="3"/>
        <v>36.25</v>
      </c>
      <c r="S9" s="55"/>
      <c r="T9" s="1"/>
      <c r="U9" s="1"/>
      <c r="V9" s="1"/>
      <c r="W9" s="1"/>
      <c r="X9" s="1"/>
    </row>
    <row r="10" spans="1:24" ht="12.75">
      <c r="A10" s="1" t="s">
        <v>106</v>
      </c>
      <c r="B10" s="2">
        <v>13</v>
      </c>
      <c r="C10" s="36">
        <v>12</v>
      </c>
      <c r="D10" s="36">
        <v>3</v>
      </c>
      <c r="E10" s="36">
        <v>167</v>
      </c>
      <c r="F10" s="36" t="s">
        <v>19</v>
      </c>
      <c r="G10" s="37">
        <f t="shared" si="0"/>
        <v>18.555555555555557</v>
      </c>
      <c r="H10" s="36">
        <v>0</v>
      </c>
      <c r="I10" s="56"/>
      <c r="J10" s="1"/>
      <c r="K10" s="16" t="s">
        <v>88</v>
      </c>
      <c r="L10" s="38">
        <v>39</v>
      </c>
      <c r="M10" s="39">
        <v>1</v>
      </c>
      <c r="N10" s="39">
        <v>166</v>
      </c>
      <c r="O10" s="39">
        <v>7</v>
      </c>
      <c r="P10" s="17">
        <f t="shared" si="1"/>
        <v>23.714285714285715</v>
      </c>
      <c r="Q10" s="32">
        <f t="shared" si="2"/>
        <v>4.256410256410256</v>
      </c>
      <c r="R10" s="32">
        <f t="shared" si="3"/>
        <v>33.42857142857143</v>
      </c>
      <c r="S10" s="18"/>
      <c r="T10" s="1"/>
      <c r="U10" s="1"/>
      <c r="V10" s="1"/>
      <c r="W10" s="1"/>
      <c r="X10" s="1"/>
    </row>
    <row r="11" spans="1:24" ht="12.75">
      <c r="A11" s="1" t="s">
        <v>182</v>
      </c>
      <c r="B11" s="2">
        <v>13</v>
      </c>
      <c r="C11" s="36">
        <v>6</v>
      </c>
      <c r="D11" s="36">
        <v>4</v>
      </c>
      <c r="E11" s="36">
        <v>33</v>
      </c>
      <c r="F11" s="36">
        <v>28</v>
      </c>
      <c r="G11" s="37">
        <f t="shared" si="0"/>
        <v>16.5</v>
      </c>
      <c r="H11" s="36">
        <v>0</v>
      </c>
      <c r="I11" s="56"/>
      <c r="J11" s="1"/>
      <c r="K11" s="16" t="s">
        <v>9</v>
      </c>
      <c r="L11" s="38">
        <v>17</v>
      </c>
      <c r="M11" s="39">
        <v>5</v>
      </c>
      <c r="N11" s="39">
        <v>67</v>
      </c>
      <c r="O11" s="39">
        <v>6</v>
      </c>
      <c r="P11" s="17">
        <f t="shared" si="1"/>
        <v>11.166666666666666</v>
      </c>
      <c r="Q11" s="32">
        <f t="shared" si="2"/>
        <v>3.9411764705882355</v>
      </c>
      <c r="R11" s="45">
        <f t="shared" si="3"/>
        <v>17</v>
      </c>
      <c r="S11" s="16"/>
      <c r="T11" s="1"/>
      <c r="U11" s="1"/>
      <c r="V11" s="1"/>
      <c r="W11" s="1"/>
      <c r="X11" s="1"/>
    </row>
    <row r="12" spans="1:24" ht="12.75">
      <c r="A12" s="1" t="s">
        <v>33</v>
      </c>
      <c r="B12" s="2">
        <v>10</v>
      </c>
      <c r="C12" s="36">
        <v>8</v>
      </c>
      <c r="D12" s="36">
        <v>2</v>
      </c>
      <c r="E12" s="36">
        <v>91</v>
      </c>
      <c r="F12" s="36">
        <v>36</v>
      </c>
      <c r="G12" s="37">
        <f t="shared" si="0"/>
        <v>15.166666666666666</v>
      </c>
      <c r="H12" s="36">
        <v>0</v>
      </c>
      <c r="I12" s="56"/>
      <c r="J12" s="1"/>
      <c r="K12" s="16" t="s">
        <v>102</v>
      </c>
      <c r="L12" s="38">
        <v>1.2</v>
      </c>
      <c r="M12" s="39">
        <v>0</v>
      </c>
      <c r="N12" s="39">
        <v>2</v>
      </c>
      <c r="O12" s="39">
        <v>2</v>
      </c>
      <c r="P12" s="43">
        <f t="shared" si="1"/>
        <v>1</v>
      </c>
      <c r="Q12" s="17">
        <f t="shared" si="2"/>
        <v>1.5</v>
      </c>
      <c r="R12" s="39">
        <f t="shared" si="3"/>
        <v>4</v>
      </c>
      <c r="S12" s="16"/>
      <c r="T12" s="1"/>
      <c r="U12" s="1"/>
      <c r="V12" s="1"/>
      <c r="W12" s="1"/>
      <c r="X12" s="1"/>
    </row>
    <row r="13" spans="1:24" ht="12.75">
      <c r="A13" s="1" t="s">
        <v>11</v>
      </c>
      <c r="B13" s="2">
        <v>14</v>
      </c>
      <c r="C13" s="36">
        <v>11</v>
      </c>
      <c r="D13" s="36">
        <v>0</v>
      </c>
      <c r="E13" s="36">
        <v>128</v>
      </c>
      <c r="F13" s="36">
        <v>51</v>
      </c>
      <c r="G13" s="37">
        <f t="shared" si="0"/>
        <v>11.636363636363637</v>
      </c>
      <c r="H13" s="36">
        <v>1</v>
      </c>
      <c r="I13" s="56"/>
      <c r="J13" s="1"/>
      <c r="K13" s="16" t="s">
        <v>463</v>
      </c>
      <c r="L13" s="38">
        <v>11</v>
      </c>
      <c r="M13" s="39">
        <v>1</v>
      </c>
      <c r="N13" s="39">
        <v>42</v>
      </c>
      <c r="O13" s="39">
        <v>2</v>
      </c>
      <c r="P13" s="16">
        <f t="shared" si="1"/>
        <v>21</v>
      </c>
      <c r="Q13" s="17">
        <f t="shared" si="2"/>
        <v>3.8181818181818183</v>
      </c>
      <c r="R13" s="39">
        <f t="shared" si="3"/>
        <v>33</v>
      </c>
      <c r="S13" s="16"/>
      <c r="T13" s="1"/>
      <c r="U13" s="1"/>
      <c r="V13" s="1"/>
      <c r="W13" s="1"/>
      <c r="X13" s="1"/>
    </row>
    <row r="14" spans="1:24" ht="12.75">
      <c r="A14" s="1" t="s">
        <v>101</v>
      </c>
      <c r="B14" s="2">
        <v>11</v>
      </c>
      <c r="C14" s="36">
        <v>8</v>
      </c>
      <c r="D14" s="36">
        <v>0</v>
      </c>
      <c r="E14" s="36">
        <v>78</v>
      </c>
      <c r="F14" s="36">
        <v>25</v>
      </c>
      <c r="G14" s="37">
        <f t="shared" si="0"/>
        <v>9.75</v>
      </c>
      <c r="H14" s="36">
        <v>0</v>
      </c>
      <c r="I14" s="56"/>
      <c r="J14" s="1"/>
      <c r="K14" s="16" t="s">
        <v>374</v>
      </c>
      <c r="L14" s="16">
        <v>7</v>
      </c>
      <c r="M14" s="16">
        <v>0</v>
      </c>
      <c r="N14" s="16">
        <v>20</v>
      </c>
      <c r="O14" s="16">
        <v>0</v>
      </c>
      <c r="P14" s="32" t="s">
        <v>52</v>
      </c>
      <c r="Q14" s="45">
        <f t="shared" si="2"/>
        <v>2.857142857142857</v>
      </c>
      <c r="R14" s="32" t="s">
        <v>52</v>
      </c>
      <c r="S14" s="16"/>
      <c r="T14" s="1"/>
      <c r="U14" s="1"/>
      <c r="V14" s="1"/>
      <c r="W14" s="1"/>
      <c r="X14" s="1"/>
    </row>
    <row r="15" spans="1:24" ht="12.75">
      <c r="A15" s="1" t="s">
        <v>47</v>
      </c>
      <c r="B15" s="2">
        <v>7</v>
      </c>
      <c r="C15" s="36">
        <v>6</v>
      </c>
      <c r="D15" s="36">
        <v>1</v>
      </c>
      <c r="E15" s="36">
        <v>31</v>
      </c>
      <c r="F15" s="36">
        <v>12</v>
      </c>
      <c r="G15" s="37">
        <f t="shared" si="0"/>
        <v>6.2</v>
      </c>
      <c r="H15" s="36">
        <v>0</v>
      </c>
      <c r="I15" s="56"/>
      <c r="J15" s="1"/>
      <c r="K15" s="1"/>
      <c r="L15" s="48"/>
      <c r="M15" s="1"/>
      <c r="N15" s="1"/>
      <c r="O15" s="1"/>
      <c r="P15" s="1"/>
      <c r="Q15" s="1"/>
      <c r="R15" s="6"/>
      <c r="S15" s="1"/>
      <c r="T15" s="1"/>
      <c r="U15" s="1"/>
      <c r="V15" s="1"/>
      <c r="W15" s="1"/>
      <c r="X15" s="1"/>
    </row>
    <row r="16" spans="1:24" ht="12.75">
      <c r="A16" s="1" t="s">
        <v>13</v>
      </c>
      <c r="B16" s="2">
        <v>11</v>
      </c>
      <c r="C16" s="36">
        <v>5</v>
      </c>
      <c r="D16" s="36">
        <v>0</v>
      </c>
      <c r="E16" s="36">
        <v>30</v>
      </c>
      <c r="F16" s="36">
        <v>21</v>
      </c>
      <c r="G16" s="37">
        <f t="shared" si="0"/>
        <v>6</v>
      </c>
      <c r="H16" s="36">
        <v>0</v>
      </c>
      <c r="I16" s="56"/>
      <c r="J16" s="1"/>
      <c r="K16" s="133" t="s">
        <v>62</v>
      </c>
      <c r="L16" s="133"/>
      <c r="M16" s="133"/>
      <c r="N16" s="133"/>
      <c r="O16" s="133"/>
      <c r="P16" s="133"/>
      <c r="Q16" s="133"/>
      <c r="R16" s="133"/>
      <c r="S16" s="133"/>
      <c r="T16" s="29"/>
      <c r="U16" s="1"/>
      <c r="V16" s="1"/>
      <c r="W16" s="1"/>
      <c r="X16" s="1"/>
    </row>
    <row r="17" spans="1:24" ht="12.75">
      <c r="A17" s="1"/>
      <c r="B17" s="1"/>
      <c r="C17" s="1"/>
      <c r="D17" s="1"/>
      <c r="E17" s="1"/>
      <c r="F17" s="1"/>
      <c r="G17" s="1"/>
      <c r="H17" s="1"/>
      <c r="I17" s="5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133" t="s">
        <v>138</v>
      </c>
      <c r="B18" s="133"/>
      <c r="C18" s="133"/>
      <c r="D18" s="133"/>
      <c r="E18" s="133"/>
      <c r="F18" s="133"/>
      <c r="G18" s="133"/>
      <c r="H18" s="133"/>
      <c r="I18" s="133"/>
      <c r="J18" s="1"/>
      <c r="K18" s="138" t="s">
        <v>66</v>
      </c>
      <c r="L18" s="138"/>
      <c r="M18" s="138"/>
      <c r="N18" s="138"/>
      <c r="O18" s="138"/>
      <c r="P18" s="138"/>
      <c r="Q18" s="138"/>
      <c r="R18" s="138"/>
      <c r="S18" s="16"/>
      <c r="T18" s="1"/>
      <c r="U18" s="1"/>
      <c r="V18" s="1"/>
      <c r="W18" s="1"/>
      <c r="X18" s="1"/>
    </row>
    <row r="19" spans="1:24" ht="12.75">
      <c r="A19" s="1"/>
      <c r="B19" s="1"/>
      <c r="C19" s="1"/>
      <c r="D19" s="1"/>
      <c r="E19" s="1"/>
      <c r="F19" s="2"/>
      <c r="G19" s="3"/>
      <c r="H19" s="1"/>
      <c r="I19" s="3"/>
      <c r="J19" s="1"/>
      <c r="K19" s="21" t="s">
        <v>67</v>
      </c>
      <c r="L19" s="21" t="s">
        <v>68</v>
      </c>
      <c r="M19" s="21" t="s">
        <v>69</v>
      </c>
      <c r="N19" s="21" t="s">
        <v>70</v>
      </c>
      <c r="O19" s="130" t="s">
        <v>71</v>
      </c>
      <c r="P19" s="130"/>
      <c r="Q19" s="134"/>
      <c r="R19" s="134"/>
      <c r="S19" s="16"/>
      <c r="T19" s="1"/>
      <c r="U19" s="1"/>
      <c r="V19" s="1"/>
      <c r="W19" s="1"/>
      <c r="X19" s="1"/>
    </row>
    <row r="20" spans="1:24" ht="12.75">
      <c r="A20" s="138" t="s">
        <v>22</v>
      </c>
      <c r="B20" s="138"/>
      <c r="C20" s="1"/>
      <c r="D20" s="138" t="s">
        <v>53</v>
      </c>
      <c r="E20" s="138"/>
      <c r="F20" s="138"/>
      <c r="G20" s="138"/>
      <c r="H20" s="138"/>
      <c r="I20" s="138"/>
      <c r="J20" s="1"/>
      <c r="K20" s="7">
        <v>19</v>
      </c>
      <c r="L20" s="7">
        <v>9</v>
      </c>
      <c r="M20" s="7">
        <v>1</v>
      </c>
      <c r="N20" s="7">
        <v>3</v>
      </c>
      <c r="O20" s="50">
        <v>6</v>
      </c>
      <c r="P20" s="50"/>
      <c r="Q20" s="131"/>
      <c r="R20" s="131"/>
      <c r="S20" s="1"/>
      <c r="T20" s="1"/>
      <c r="U20" s="1"/>
      <c r="V20" s="1"/>
      <c r="W20" s="1"/>
      <c r="X20" s="1"/>
    </row>
    <row r="21" spans="1:2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1"/>
      <c r="R21" s="13"/>
      <c r="S21" s="1"/>
      <c r="T21" s="1"/>
      <c r="U21" s="1"/>
      <c r="V21" s="1"/>
      <c r="W21" s="1"/>
      <c r="X21" s="1"/>
    </row>
    <row r="22" spans="1:24" ht="12.75">
      <c r="A22" s="1" t="s">
        <v>43</v>
      </c>
      <c r="B22" s="2" t="s">
        <v>494</v>
      </c>
      <c r="C22" s="1"/>
      <c r="D22" s="7">
        <v>9</v>
      </c>
      <c r="E22" s="131" t="s">
        <v>500</v>
      </c>
      <c r="F22" s="131"/>
      <c r="G22" s="131"/>
      <c r="H22" s="131"/>
      <c r="I22" s="131"/>
      <c r="J22" s="1"/>
      <c r="K22" s="1"/>
      <c r="L22" s="20" t="s">
        <v>4</v>
      </c>
      <c r="M22" s="20" t="s">
        <v>73</v>
      </c>
      <c r="N22" s="20" t="s">
        <v>492</v>
      </c>
      <c r="O22" s="20" t="s">
        <v>25</v>
      </c>
      <c r="P22" s="130" t="s">
        <v>75</v>
      </c>
      <c r="Q22" s="130"/>
      <c r="R22" s="130"/>
      <c r="S22" s="1"/>
      <c r="T22" s="1"/>
      <c r="U22" s="1"/>
      <c r="V22" s="1"/>
      <c r="W22" s="1"/>
      <c r="X22" s="1"/>
    </row>
    <row r="23" spans="1:24" ht="12.75">
      <c r="A23" s="1" t="s">
        <v>374</v>
      </c>
      <c r="B23" s="2" t="s">
        <v>495</v>
      </c>
      <c r="C23" s="1"/>
      <c r="D23" s="7">
        <v>6</v>
      </c>
      <c r="E23" s="131" t="s">
        <v>13</v>
      </c>
      <c r="F23" s="131"/>
      <c r="G23" s="131"/>
      <c r="H23" s="131"/>
      <c r="I23" s="131"/>
      <c r="J23" s="1"/>
      <c r="K23" s="1" t="s">
        <v>72</v>
      </c>
      <c r="L23" s="7">
        <v>1957</v>
      </c>
      <c r="M23" s="7">
        <v>238</v>
      </c>
      <c r="N23" s="7">
        <f>+SUM(L23:M23)</f>
        <v>2195</v>
      </c>
      <c r="O23" s="7">
        <v>101</v>
      </c>
      <c r="P23" s="13">
        <f>+N23/O23</f>
        <v>21.73267326732673</v>
      </c>
      <c r="Q23" s="13"/>
      <c r="R23" s="1"/>
      <c r="S23" s="1"/>
      <c r="T23" s="1"/>
      <c r="U23" s="1"/>
      <c r="V23" s="1"/>
      <c r="W23" s="1"/>
      <c r="X23" s="1"/>
    </row>
    <row r="24" spans="1:24" ht="12.75">
      <c r="A24" s="1" t="s">
        <v>12</v>
      </c>
      <c r="B24" s="2" t="s">
        <v>496</v>
      </c>
      <c r="C24" s="1"/>
      <c r="D24" s="7">
        <v>5</v>
      </c>
      <c r="E24" s="131" t="s">
        <v>501</v>
      </c>
      <c r="F24" s="131"/>
      <c r="G24" s="131"/>
      <c r="H24" s="131"/>
      <c r="I24" s="131"/>
      <c r="J24" s="1"/>
      <c r="K24" s="1" t="s">
        <v>139</v>
      </c>
      <c r="L24" s="7">
        <v>1880</v>
      </c>
      <c r="M24" s="7">
        <v>209</v>
      </c>
      <c r="N24" s="7">
        <f>+SUM(L24:M24)</f>
        <v>2089</v>
      </c>
      <c r="O24" s="7">
        <v>132</v>
      </c>
      <c r="P24" s="13">
        <f>+N24/O24</f>
        <v>15.825757575757576</v>
      </c>
      <c r="Q24" s="13"/>
      <c r="R24" s="51"/>
      <c r="S24" s="1"/>
      <c r="T24" s="1"/>
      <c r="U24" s="1"/>
      <c r="V24" s="1"/>
      <c r="W24" s="1"/>
      <c r="X24" s="1"/>
    </row>
    <row r="25" spans="1:24" ht="12.75">
      <c r="A25" s="1" t="s">
        <v>458</v>
      </c>
      <c r="B25" s="2" t="s">
        <v>497</v>
      </c>
      <c r="C25" s="1"/>
      <c r="D25" s="7"/>
      <c r="E25" s="131" t="s">
        <v>401</v>
      </c>
      <c r="F25" s="131"/>
      <c r="G25" s="131"/>
      <c r="H25" s="131"/>
      <c r="I25" s="131"/>
      <c r="J25" s="1"/>
      <c r="K25" s="1"/>
      <c r="L25" s="1"/>
      <c r="M25" s="1"/>
      <c r="N25" s="1"/>
      <c r="O25" s="1"/>
      <c r="P25" s="1"/>
      <c r="Q25" s="1"/>
      <c r="R25" s="51"/>
      <c r="S25" s="1"/>
      <c r="T25" s="1"/>
      <c r="U25" s="1"/>
      <c r="V25" s="1"/>
      <c r="W25" s="1"/>
      <c r="X25" s="1"/>
    </row>
    <row r="26" spans="1:24" ht="12.75">
      <c r="A26" s="1" t="s">
        <v>463</v>
      </c>
      <c r="B26" s="2" t="s">
        <v>498</v>
      </c>
      <c r="C26" s="1"/>
      <c r="D26" s="7">
        <v>4</v>
      </c>
      <c r="E26" s="131" t="s">
        <v>12</v>
      </c>
      <c r="F26" s="131"/>
      <c r="G26" s="131"/>
      <c r="H26" s="131"/>
      <c r="I26" s="131"/>
      <c r="J26" s="1"/>
      <c r="K26" s="20" t="s">
        <v>77</v>
      </c>
      <c r="L26" s="2" t="s">
        <v>506</v>
      </c>
      <c r="M26" s="128" t="s">
        <v>507</v>
      </c>
      <c r="N26" s="128"/>
      <c r="O26" s="128"/>
      <c r="P26" s="128"/>
      <c r="Q26" s="129">
        <v>39333</v>
      </c>
      <c r="R26" s="129"/>
      <c r="S26" s="1"/>
      <c r="T26" s="1"/>
      <c r="U26" s="1"/>
      <c r="V26" s="1"/>
      <c r="W26" s="1"/>
      <c r="X26" s="1"/>
    </row>
    <row r="27" spans="1:24" ht="12.75">
      <c r="A27" s="1" t="s">
        <v>102</v>
      </c>
      <c r="B27" s="2" t="s">
        <v>499</v>
      </c>
      <c r="C27" s="1"/>
      <c r="D27" s="7">
        <v>3</v>
      </c>
      <c r="E27" s="131" t="s">
        <v>502</v>
      </c>
      <c r="F27" s="131"/>
      <c r="G27" s="131"/>
      <c r="H27" s="131"/>
      <c r="I27" s="131"/>
      <c r="J27" s="1"/>
      <c r="K27" s="20" t="s">
        <v>78</v>
      </c>
      <c r="L27" s="2" t="s">
        <v>508</v>
      </c>
      <c r="M27" s="128" t="s">
        <v>509</v>
      </c>
      <c r="N27" s="128"/>
      <c r="O27" s="128"/>
      <c r="P27" s="128"/>
      <c r="Q27" s="139">
        <v>39319</v>
      </c>
      <c r="R27" s="139"/>
      <c r="S27" s="1"/>
      <c r="T27" s="1"/>
      <c r="U27" s="1"/>
      <c r="V27" s="1"/>
      <c r="W27" s="1"/>
      <c r="X27" s="1"/>
    </row>
    <row r="28" spans="3:24" ht="12.75">
      <c r="C28" s="1"/>
      <c r="D28" s="7">
        <v>2</v>
      </c>
      <c r="E28" s="131" t="s">
        <v>374</v>
      </c>
      <c r="F28" s="131"/>
      <c r="G28" s="131"/>
      <c r="H28" s="131"/>
      <c r="I28" s="131"/>
      <c r="J28" s="1"/>
      <c r="K28" s="1"/>
      <c r="L28" s="1"/>
      <c r="M28" s="1"/>
      <c r="N28" s="1"/>
      <c r="O28" s="1"/>
      <c r="P28" s="1"/>
      <c r="Q28" s="7"/>
      <c r="R28" s="51"/>
      <c r="S28" s="1"/>
      <c r="T28" s="1"/>
      <c r="U28" s="1"/>
      <c r="V28" s="1"/>
      <c r="W28" s="1"/>
      <c r="X28" s="1"/>
    </row>
    <row r="29" spans="1:24" ht="12.75">
      <c r="A29" s="1"/>
      <c r="B29" s="2"/>
      <c r="C29" s="1"/>
      <c r="D29" s="7">
        <v>1</v>
      </c>
      <c r="E29" s="131" t="s">
        <v>503</v>
      </c>
      <c r="F29" s="131"/>
      <c r="G29" s="131"/>
      <c r="H29" s="131"/>
      <c r="I29" s="131"/>
      <c r="J29" s="1"/>
      <c r="K29" s="130" t="s">
        <v>118</v>
      </c>
      <c r="L29" s="130"/>
      <c r="M29" s="130"/>
      <c r="N29" s="130"/>
      <c r="O29" s="130"/>
      <c r="P29" s="130"/>
      <c r="Q29" s="130"/>
      <c r="R29" s="130"/>
      <c r="S29" s="1"/>
      <c r="T29" s="1"/>
      <c r="U29" s="1"/>
      <c r="V29" s="1"/>
      <c r="W29" s="1"/>
      <c r="X29" s="1"/>
    </row>
    <row r="30" spans="1:24" ht="12.75">
      <c r="A30" s="1"/>
      <c r="B30" s="2"/>
      <c r="C30" s="1"/>
      <c r="D30" s="1"/>
      <c r="E30" s="1"/>
      <c r="F30" s="1"/>
      <c r="G30" s="1"/>
      <c r="H30" s="1"/>
      <c r="I30" s="7"/>
      <c r="J30" s="1"/>
      <c r="K30" s="7" t="s">
        <v>189</v>
      </c>
      <c r="L30" s="1" t="s">
        <v>94</v>
      </c>
      <c r="M30" s="128" t="s">
        <v>507</v>
      </c>
      <c r="N30" s="128"/>
      <c r="O30" s="128"/>
      <c r="P30" s="128"/>
      <c r="Q30" s="129">
        <v>39333</v>
      </c>
      <c r="R30" s="129"/>
      <c r="S30" s="1"/>
      <c r="T30" s="1"/>
      <c r="U30" s="1"/>
      <c r="V30" s="1"/>
      <c r="W30" s="1"/>
      <c r="X30" s="1"/>
    </row>
    <row r="31" spans="1:24" ht="12.75">
      <c r="A31" s="1"/>
      <c r="B31" s="2"/>
      <c r="C31" s="1"/>
      <c r="D31" s="138" t="s">
        <v>57</v>
      </c>
      <c r="E31" s="138"/>
      <c r="F31" s="138"/>
      <c r="G31" s="138"/>
      <c r="H31" s="138"/>
      <c r="I31" s="138"/>
      <c r="J31" s="1"/>
      <c r="K31" s="1"/>
      <c r="L31" s="1"/>
      <c r="M31" s="1"/>
      <c r="N31" s="1"/>
      <c r="O31" s="1"/>
      <c r="P31" s="1"/>
      <c r="Q31" s="51"/>
      <c r="R31" s="7"/>
      <c r="S31" s="1"/>
      <c r="T31" s="1"/>
      <c r="U31" s="1"/>
      <c r="V31" s="1"/>
      <c r="W31" s="1"/>
      <c r="X31" s="1"/>
    </row>
    <row r="32" spans="1:24" ht="12.75">
      <c r="A32" s="1"/>
      <c r="B32" s="2"/>
      <c r="C32" s="1"/>
      <c r="D32" s="1"/>
      <c r="E32" s="1"/>
      <c r="F32" s="1"/>
      <c r="G32" s="1"/>
      <c r="H32" s="1"/>
      <c r="I32" s="1"/>
      <c r="J32" s="1"/>
      <c r="K32" s="21" t="s">
        <v>83</v>
      </c>
      <c r="L32" s="7"/>
      <c r="M32" s="7"/>
      <c r="N32" s="7"/>
      <c r="O32" s="7"/>
      <c r="P32" s="7"/>
      <c r="Q32" s="7"/>
      <c r="R32" s="7"/>
      <c r="S32" s="1"/>
      <c r="T32" s="1"/>
      <c r="U32" s="1"/>
      <c r="V32" s="1"/>
      <c r="W32" s="1"/>
      <c r="X32" s="1"/>
    </row>
    <row r="33" spans="1:24" ht="12.75">
      <c r="A33" s="1"/>
      <c r="B33" s="2"/>
      <c r="C33" s="1"/>
      <c r="D33" s="7">
        <v>4</v>
      </c>
      <c r="E33" s="131" t="s">
        <v>11</v>
      </c>
      <c r="F33" s="131"/>
      <c r="G33" s="131"/>
      <c r="H33" s="131"/>
      <c r="I33" s="131"/>
      <c r="J33" s="1"/>
      <c r="K33" s="14" t="s">
        <v>438</v>
      </c>
      <c r="L33" s="1" t="s">
        <v>94</v>
      </c>
      <c r="M33" s="128" t="s">
        <v>510</v>
      </c>
      <c r="N33" s="128"/>
      <c r="O33" s="128"/>
      <c r="P33" s="128"/>
      <c r="Q33" s="139">
        <v>39242</v>
      </c>
      <c r="R33" s="139"/>
      <c r="S33" s="1"/>
      <c r="T33" s="1"/>
      <c r="U33" s="1"/>
      <c r="V33" s="1"/>
      <c r="W33" s="1"/>
      <c r="X33" s="1"/>
    </row>
    <row r="34" spans="1:24" ht="12.75">
      <c r="A34" s="1"/>
      <c r="B34" s="2"/>
      <c r="C34" s="1"/>
      <c r="D34" s="7"/>
      <c r="E34" s="7"/>
      <c r="F34" s="7"/>
      <c r="G34" s="7"/>
      <c r="H34" s="1"/>
      <c r="I34" s="1"/>
      <c r="J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2"/>
      <c r="C35" s="1"/>
      <c r="D35" s="131" t="s">
        <v>59</v>
      </c>
      <c r="E35" s="131"/>
      <c r="F35" s="131"/>
      <c r="G35" s="131"/>
      <c r="H35" s="131"/>
      <c r="I35" s="131"/>
      <c r="J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R36" s="1"/>
      <c r="S36" s="1"/>
      <c r="T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/>
      <c r="I37" s="7"/>
      <c r="J37" s="1"/>
      <c r="R37" s="1"/>
      <c r="S37" s="1"/>
      <c r="T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26"/>
      <c r="L41" s="1"/>
      <c r="M41" s="1"/>
      <c r="N41" s="1"/>
      <c r="O41" s="1"/>
      <c r="P41" s="12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26"/>
      <c r="L42" s="1"/>
      <c r="M42" s="1"/>
      <c r="N42" s="1"/>
      <c r="O42" s="1"/>
      <c r="P42" s="12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T50" s="1"/>
      <c r="U50" s="1"/>
      <c r="V50" s="1"/>
      <c r="W50" s="1"/>
      <c r="X50" s="1"/>
    </row>
    <row r="51" spans="1:24" ht="12.75">
      <c r="A51" s="1"/>
      <c r="B51" s="1"/>
      <c r="C51" s="1"/>
      <c r="I51" s="1"/>
      <c r="J51" s="1"/>
      <c r="T51" s="1"/>
      <c r="U51" s="1"/>
      <c r="V51" s="1"/>
      <c r="W51" s="1"/>
      <c r="X51" s="1"/>
    </row>
    <row r="52" spans="9:24" ht="12.75">
      <c r="I52" s="1"/>
      <c r="J52" s="1"/>
      <c r="T52" s="1"/>
      <c r="U52" s="1"/>
      <c r="V52" s="1"/>
      <c r="W52" s="1"/>
      <c r="X52" s="1"/>
    </row>
    <row r="53" spans="10:24" ht="12.75">
      <c r="J53" s="1"/>
      <c r="T53" s="1"/>
      <c r="U53" s="1"/>
      <c r="V53" s="1"/>
      <c r="W53" s="1"/>
      <c r="X53" s="1"/>
    </row>
  </sheetData>
  <mergeCells count="30">
    <mergeCell ref="Q33:R33"/>
    <mergeCell ref="A18:I18"/>
    <mergeCell ref="A20:B20"/>
    <mergeCell ref="D20:I20"/>
    <mergeCell ref="E22:I22"/>
    <mergeCell ref="E23:I23"/>
    <mergeCell ref="Q27:R27"/>
    <mergeCell ref="E25:I25"/>
    <mergeCell ref="M26:P26"/>
    <mergeCell ref="M27:P27"/>
    <mergeCell ref="D35:I35"/>
    <mergeCell ref="D31:I31"/>
    <mergeCell ref="K18:R18"/>
    <mergeCell ref="Q30:R30"/>
    <mergeCell ref="K29:R29"/>
    <mergeCell ref="E28:I28"/>
    <mergeCell ref="E33:I33"/>
    <mergeCell ref="M30:P30"/>
    <mergeCell ref="M33:P33"/>
    <mergeCell ref="Q26:R26"/>
    <mergeCell ref="E27:I27"/>
    <mergeCell ref="Q20:R20"/>
    <mergeCell ref="E29:I29"/>
    <mergeCell ref="P22:R22"/>
    <mergeCell ref="E24:I24"/>
    <mergeCell ref="E26:I26"/>
    <mergeCell ref="O19:P19"/>
    <mergeCell ref="Q19:R19"/>
    <mergeCell ref="D1:S1"/>
    <mergeCell ref="K16:S1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AH60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81" bestFit="1" customWidth="1"/>
    <col min="2" max="3" width="3.00390625" style="81" bestFit="1" customWidth="1"/>
    <col min="4" max="4" width="3.57421875" style="81" bestFit="1" customWidth="1"/>
    <col min="5" max="5" width="4.00390625" style="81" bestFit="1" customWidth="1"/>
    <col min="6" max="6" width="5.421875" style="81" bestFit="1" customWidth="1"/>
    <col min="7" max="7" width="3.00390625" style="81" bestFit="1" customWidth="1"/>
    <col min="8" max="8" width="4.00390625" style="81" bestFit="1" customWidth="1"/>
    <col min="9" max="9" width="3.00390625" style="81" bestFit="1" customWidth="1"/>
    <col min="10" max="10" width="1.8515625" style="81" bestFit="1" customWidth="1"/>
    <col min="11" max="11" width="4.28125" style="81" customWidth="1"/>
    <col min="12" max="12" width="13.8515625" style="81" customWidth="1"/>
    <col min="13" max="13" width="7.140625" style="81" bestFit="1" customWidth="1"/>
    <col min="14" max="14" width="3.00390625" style="81" bestFit="1" customWidth="1"/>
    <col min="15" max="15" width="4.00390625" style="81" bestFit="1" customWidth="1"/>
    <col min="16" max="16" width="3.00390625" style="81" bestFit="1" customWidth="1"/>
    <col min="17" max="17" width="6.421875" style="81" bestFit="1" customWidth="1"/>
    <col min="18" max="18" width="3.00390625" style="81" customWidth="1"/>
    <col min="19" max="19" width="3.7109375" style="81" customWidth="1"/>
    <col min="20" max="20" width="4.7109375" style="81" bestFit="1" customWidth="1"/>
    <col min="21" max="21" width="4.421875" style="81" bestFit="1" customWidth="1"/>
    <col min="22" max="22" width="4.28125" style="81" customWidth="1"/>
    <col min="23" max="23" width="14.28125" style="81" customWidth="1"/>
    <col min="24" max="24" width="3.00390625" style="81" bestFit="1" customWidth="1"/>
    <col min="25" max="25" width="3.28125" style="81" bestFit="1" customWidth="1"/>
    <col min="26" max="26" width="2.00390625" style="81" bestFit="1" customWidth="1"/>
    <col min="27" max="27" width="3.57421875" style="81" bestFit="1" customWidth="1"/>
    <col min="28" max="28" width="4.28125" style="81" customWidth="1"/>
    <col min="29" max="29" width="12.421875" style="81" bestFit="1" customWidth="1"/>
    <col min="30" max="30" width="5.140625" style="81" bestFit="1" customWidth="1"/>
    <col min="31" max="31" width="4.57421875" style="81" bestFit="1" customWidth="1"/>
    <col min="32" max="32" width="5.7109375" style="81" customWidth="1"/>
    <col min="33" max="33" width="7.00390625" style="81" customWidth="1"/>
    <col min="34" max="34" width="8.57421875" style="81" customWidth="1"/>
    <col min="35" max="16384" width="9.140625" style="81" customWidth="1"/>
  </cols>
  <sheetData>
    <row r="1" ht="74.25" customHeight="1">
      <c r="H1" s="101" t="s">
        <v>806</v>
      </c>
    </row>
    <row r="2" spans="1:34" ht="12.7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61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 t="s">
        <v>692</v>
      </c>
      <c r="X2" s="82"/>
      <c r="Y2" s="82"/>
      <c r="Z2" s="82"/>
      <c r="AA2" s="82"/>
      <c r="AB2" s="82"/>
      <c r="AC2" s="82" t="s">
        <v>707</v>
      </c>
      <c r="AD2" s="82"/>
      <c r="AE2" s="82"/>
      <c r="AF2" s="82"/>
      <c r="AG2" s="82"/>
      <c r="AH2" s="82"/>
    </row>
    <row r="3" spans="1:33" ht="12.75">
      <c r="A3" s="91" t="s">
        <v>682</v>
      </c>
      <c r="B3" s="83" t="s">
        <v>1</v>
      </c>
      <c r="C3" s="83" t="s">
        <v>2</v>
      </c>
      <c r="D3" s="83" t="s">
        <v>3</v>
      </c>
      <c r="E3" s="83" t="s">
        <v>683</v>
      </c>
      <c r="F3" s="83" t="s">
        <v>684</v>
      </c>
      <c r="G3" s="83">
        <v>50</v>
      </c>
      <c r="H3" s="83">
        <v>100</v>
      </c>
      <c r="J3" s="83" t="s">
        <v>5</v>
      </c>
      <c r="K3" s="83"/>
      <c r="L3" s="91" t="s">
        <v>682</v>
      </c>
      <c r="M3" s="83" t="s">
        <v>693</v>
      </c>
      <c r="N3" s="83" t="s">
        <v>1</v>
      </c>
      <c r="O3" s="83" t="s">
        <v>683</v>
      </c>
      <c r="P3" s="83" t="s">
        <v>694</v>
      </c>
      <c r="Q3" s="83" t="s">
        <v>684</v>
      </c>
      <c r="S3" s="83" t="s">
        <v>26</v>
      </c>
      <c r="T3" s="83" t="s">
        <v>695</v>
      </c>
      <c r="U3" s="83" t="s">
        <v>696</v>
      </c>
      <c r="V3" s="83"/>
      <c r="W3" s="91" t="s">
        <v>682</v>
      </c>
      <c r="X3" s="91" t="s">
        <v>697</v>
      </c>
      <c r="Y3" s="91" t="s">
        <v>698</v>
      </c>
      <c r="Z3" s="91" t="s">
        <v>699</v>
      </c>
      <c r="AA3" s="91" t="s">
        <v>700</v>
      </c>
      <c r="AB3" s="91"/>
      <c r="AC3" s="91" t="s">
        <v>703</v>
      </c>
      <c r="AD3" s="91" t="s">
        <v>704</v>
      </c>
      <c r="AE3" s="91" t="s">
        <v>705</v>
      </c>
      <c r="AF3" s="91" t="s">
        <v>706</v>
      </c>
      <c r="AG3" s="91"/>
    </row>
    <row r="4" spans="1:32" ht="12.75">
      <c r="A4" s="81" t="s">
        <v>558</v>
      </c>
      <c r="B4" s="81">
        <v>12</v>
      </c>
      <c r="C4" s="81">
        <v>11</v>
      </c>
      <c r="D4" s="81">
        <v>4</v>
      </c>
      <c r="E4" s="81">
        <v>246</v>
      </c>
      <c r="F4" s="116">
        <v>35.142857142857146</v>
      </c>
      <c r="G4" s="81">
        <v>2</v>
      </c>
      <c r="H4" s="81">
        <v>0</v>
      </c>
      <c r="I4" s="141">
        <v>64</v>
      </c>
      <c r="J4" s="141" t="s">
        <v>701</v>
      </c>
      <c r="L4" s="81" t="s">
        <v>726</v>
      </c>
      <c r="M4" s="89">
        <v>22</v>
      </c>
      <c r="N4" s="81">
        <v>4</v>
      </c>
      <c r="O4" s="81">
        <v>86</v>
      </c>
      <c r="P4" s="81">
        <v>12</v>
      </c>
      <c r="Q4" s="116">
        <v>7.166666666666667</v>
      </c>
      <c r="R4" s="90">
        <v>4</v>
      </c>
      <c r="S4" s="141">
        <v>9</v>
      </c>
      <c r="T4" s="143">
        <v>11</v>
      </c>
      <c r="U4" s="144">
        <v>3.909090909090909</v>
      </c>
      <c r="W4" s="81" t="s">
        <v>558</v>
      </c>
      <c r="X4" s="81">
        <v>10</v>
      </c>
      <c r="Z4" s="81">
        <v>1</v>
      </c>
      <c r="AA4" s="113">
        <v>11</v>
      </c>
      <c r="AC4" s="81">
        <v>12</v>
      </c>
      <c r="AD4" s="81">
        <v>1</v>
      </c>
      <c r="AE4" s="81">
        <v>4</v>
      </c>
      <c r="AF4" s="81">
        <v>1</v>
      </c>
    </row>
    <row r="5" spans="1:27" ht="12.75">
      <c r="A5" s="81" t="s">
        <v>810</v>
      </c>
      <c r="B5" s="81">
        <v>11</v>
      </c>
      <c r="C5" s="81">
        <v>10</v>
      </c>
      <c r="D5" s="81">
        <v>3</v>
      </c>
      <c r="E5" s="81">
        <v>209</v>
      </c>
      <c r="F5" s="116">
        <v>29.857142857142858</v>
      </c>
      <c r="G5" s="81">
        <v>1</v>
      </c>
      <c r="H5" s="81">
        <v>0</v>
      </c>
      <c r="I5" s="141">
        <v>56</v>
      </c>
      <c r="J5" s="141" t="s">
        <v>701</v>
      </c>
      <c r="L5" s="81" t="s">
        <v>544</v>
      </c>
      <c r="M5" s="89">
        <v>54</v>
      </c>
      <c r="N5" s="81">
        <v>11</v>
      </c>
      <c r="O5" s="81">
        <v>146</v>
      </c>
      <c r="P5" s="81">
        <v>10</v>
      </c>
      <c r="Q5" s="116">
        <v>14.6</v>
      </c>
      <c r="R5" s="90">
        <v>4</v>
      </c>
      <c r="S5" s="141">
        <v>9</v>
      </c>
      <c r="T5" s="143">
        <v>32.4</v>
      </c>
      <c r="U5" s="144">
        <v>2.7037037037037037</v>
      </c>
      <c r="W5" s="81" t="s">
        <v>778</v>
      </c>
      <c r="X5" s="81">
        <v>7</v>
      </c>
      <c r="AA5" s="113">
        <v>7</v>
      </c>
    </row>
    <row r="6" spans="1:34" ht="12.75">
      <c r="A6" s="81" t="s">
        <v>726</v>
      </c>
      <c r="B6" s="81">
        <v>6</v>
      </c>
      <c r="C6" s="81">
        <v>6</v>
      </c>
      <c r="D6" s="81">
        <v>0</v>
      </c>
      <c r="E6" s="81">
        <v>109</v>
      </c>
      <c r="F6" s="116">
        <v>18.166666666666668</v>
      </c>
      <c r="G6" s="81">
        <v>0</v>
      </c>
      <c r="H6" s="81">
        <v>0</v>
      </c>
      <c r="I6" s="141">
        <v>47</v>
      </c>
      <c r="J6" s="141" t="s">
        <v>574</v>
      </c>
      <c r="L6" s="81" t="s">
        <v>775</v>
      </c>
      <c r="M6" s="89">
        <v>148.33333333333331</v>
      </c>
      <c r="N6" s="81">
        <v>22</v>
      </c>
      <c r="O6" s="81">
        <v>495</v>
      </c>
      <c r="P6" s="81">
        <v>29</v>
      </c>
      <c r="Q6" s="116">
        <v>17.06896551724138</v>
      </c>
      <c r="R6" s="90">
        <v>6</v>
      </c>
      <c r="S6" s="141">
        <v>47</v>
      </c>
      <c r="T6" s="143">
        <v>30.68965517241379</v>
      </c>
      <c r="U6" s="144">
        <v>3.3370786516853936</v>
      </c>
      <c r="W6" s="81" t="s">
        <v>33</v>
      </c>
      <c r="X6" s="81">
        <v>6</v>
      </c>
      <c r="Y6" s="81">
        <v>1</v>
      </c>
      <c r="AA6" s="113">
        <v>7</v>
      </c>
      <c r="AC6" s="93"/>
      <c r="AD6" s="93" t="s">
        <v>709</v>
      </c>
      <c r="AE6" s="93" t="s">
        <v>73</v>
      </c>
      <c r="AF6" s="93" t="s">
        <v>4</v>
      </c>
      <c r="AG6" s="93" t="s">
        <v>710</v>
      </c>
      <c r="AH6" s="93" t="s">
        <v>23</v>
      </c>
    </row>
    <row r="7" spans="1:34" ht="12.75">
      <c r="A7" s="81" t="s">
        <v>381</v>
      </c>
      <c r="B7" s="81">
        <v>11</v>
      </c>
      <c r="C7" s="81">
        <v>11</v>
      </c>
      <c r="D7" s="81">
        <v>1</v>
      </c>
      <c r="E7" s="81">
        <v>164</v>
      </c>
      <c r="F7" s="116">
        <v>16.4</v>
      </c>
      <c r="G7" s="81">
        <v>0</v>
      </c>
      <c r="H7" s="81">
        <v>0</v>
      </c>
      <c r="I7" s="141">
        <v>31</v>
      </c>
      <c r="J7" s="141" t="s">
        <v>574</v>
      </c>
      <c r="L7" s="81" t="s">
        <v>33</v>
      </c>
      <c r="M7" s="89">
        <v>139</v>
      </c>
      <c r="N7" s="81">
        <v>27</v>
      </c>
      <c r="O7" s="81">
        <v>423</v>
      </c>
      <c r="P7" s="81">
        <v>23</v>
      </c>
      <c r="Q7" s="116">
        <v>18.391304347826086</v>
      </c>
      <c r="R7" s="90">
        <v>4</v>
      </c>
      <c r="S7" s="141">
        <v>32</v>
      </c>
      <c r="T7" s="143">
        <v>36.26086956521739</v>
      </c>
      <c r="U7" s="144">
        <v>3.0431654676258995</v>
      </c>
      <c r="W7" s="81" t="s">
        <v>804</v>
      </c>
      <c r="X7" s="81">
        <v>2</v>
      </c>
      <c r="Z7" s="81">
        <v>2</v>
      </c>
      <c r="AA7" s="113">
        <v>4</v>
      </c>
      <c r="AC7" s="93" t="s">
        <v>808</v>
      </c>
      <c r="AD7" s="81">
        <v>1744</v>
      </c>
      <c r="AE7" s="81">
        <v>236</v>
      </c>
      <c r="AF7" s="81">
        <v>1981</v>
      </c>
      <c r="AG7" s="81">
        <v>96</v>
      </c>
      <c r="AH7" s="89">
        <v>569</v>
      </c>
    </row>
    <row r="8" spans="1:34" ht="12.75">
      <c r="A8" s="81" t="s">
        <v>775</v>
      </c>
      <c r="B8" s="81">
        <v>14</v>
      </c>
      <c r="C8" s="81">
        <v>9</v>
      </c>
      <c r="D8" s="81">
        <v>2</v>
      </c>
      <c r="E8" s="81">
        <v>109</v>
      </c>
      <c r="F8" s="116">
        <v>15.571428571428571</v>
      </c>
      <c r="G8" s="81">
        <v>0</v>
      </c>
      <c r="H8" s="81">
        <v>0</v>
      </c>
      <c r="I8" s="141">
        <v>48</v>
      </c>
      <c r="J8" s="141" t="s">
        <v>574</v>
      </c>
      <c r="L8" s="102" t="s">
        <v>810</v>
      </c>
      <c r="M8" s="104">
        <v>87</v>
      </c>
      <c r="N8" s="102">
        <v>13</v>
      </c>
      <c r="O8" s="102">
        <v>313</v>
      </c>
      <c r="P8" s="102">
        <v>15</v>
      </c>
      <c r="Q8" s="118">
        <v>20.866666666666667</v>
      </c>
      <c r="R8" s="106">
        <v>4</v>
      </c>
      <c r="S8" s="142">
        <v>51</v>
      </c>
      <c r="T8" s="145">
        <v>34.8</v>
      </c>
      <c r="U8" s="146">
        <v>3.5977011494252875</v>
      </c>
      <c r="W8" s="81" t="s">
        <v>783</v>
      </c>
      <c r="X8" s="81">
        <v>4</v>
      </c>
      <c r="AA8" s="113">
        <v>4</v>
      </c>
      <c r="AC8" s="93" t="s">
        <v>809</v>
      </c>
      <c r="AD8" s="81">
        <v>2106</v>
      </c>
      <c r="AE8" s="81">
        <v>192</v>
      </c>
      <c r="AF8" s="81">
        <v>2299</v>
      </c>
      <c r="AG8" s="81">
        <v>126</v>
      </c>
      <c r="AH8" s="89">
        <v>644.3333333333334</v>
      </c>
    </row>
    <row r="9" spans="1:29" ht="12.75">
      <c r="A9" s="81" t="s">
        <v>749</v>
      </c>
      <c r="B9" s="81">
        <v>11</v>
      </c>
      <c r="C9" s="81">
        <v>11</v>
      </c>
      <c r="D9" s="81">
        <v>1</v>
      </c>
      <c r="E9" s="81">
        <v>143</v>
      </c>
      <c r="F9" s="116">
        <v>14.3</v>
      </c>
      <c r="G9" s="81">
        <v>1</v>
      </c>
      <c r="H9" s="81">
        <v>0</v>
      </c>
      <c r="I9" s="141">
        <v>56</v>
      </c>
      <c r="J9" s="141" t="s">
        <v>574</v>
      </c>
      <c r="L9" s="81" t="s">
        <v>43</v>
      </c>
      <c r="M9" s="89">
        <v>44</v>
      </c>
      <c r="N9" s="81">
        <v>11</v>
      </c>
      <c r="O9" s="81">
        <v>129</v>
      </c>
      <c r="P9" s="81">
        <v>9</v>
      </c>
      <c r="Q9" s="116">
        <v>14.333333333333334</v>
      </c>
      <c r="R9" s="90">
        <v>5</v>
      </c>
      <c r="S9" s="141">
        <v>60</v>
      </c>
      <c r="T9" s="143">
        <v>29.333333333333332</v>
      </c>
      <c r="U9" s="144">
        <v>2.9318181818181817</v>
      </c>
      <c r="W9" s="81" t="s">
        <v>810</v>
      </c>
      <c r="X9" s="81">
        <v>1</v>
      </c>
      <c r="Y9" s="81">
        <v>2</v>
      </c>
      <c r="AA9" s="113">
        <v>3</v>
      </c>
      <c r="AC9" s="93"/>
    </row>
    <row r="10" spans="1:34" ht="12.75">
      <c r="A10" s="81" t="s">
        <v>735</v>
      </c>
      <c r="B10" s="81">
        <v>9</v>
      </c>
      <c r="C10" s="81">
        <v>8</v>
      </c>
      <c r="D10" s="81">
        <v>1</v>
      </c>
      <c r="E10" s="81">
        <v>96</v>
      </c>
      <c r="F10" s="116">
        <v>13.714285714285714</v>
      </c>
      <c r="G10" s="81">
        <v>0</v>
      </c>
      <c r="H10" s="81">
        <v>0</v>
      </c>
      <c r="I10" s="141">
        <v>28</v>
      </c>
      <c r="J10" s="141" t="s">
        <v>574</v>
      </c>
      <c r="L10" s="81" t="s">
        <v>778</v>
      </c>
      <c r="M10" s="89">
        <v>53.33333333333333</v>
      </c>
      <c r="N10" s="81">
        <v>3</v>
      </c>
      <c r="O10" s="81">
        <v>248</v>
      </c>
      <c r="P10" s="81">
        <v>8</v>
      </c>
      <c r="Q10" s="116">
        <v>31</v>
      </c>
      <c r="R10" s="90">
        <v>3</v>
      </c>
      <c r="S10" s="141">
        <v>20</v>
      </c>
      <c r="T10" s="143">
        <v>40</v>
      </c>
      <c r="U10" s="144">
        <v>4.65</v>
      </c>
      <c r="W10" s="81" t="s">
        <v>381</v>
      </c>
      <c r="X10" s="81">
        <v>3</v>
      </c>
      <c r="AA10" s="113">
        <v>3</v>
      </c>
      <c r="AC10" s="93"/>
      <c r="AD10" s="93" t="s">
        <v>711</v>
      </c>
      <c r="AE10" s="93"/>
      <c r="AF10" s="93" t="s">
        <v>712</v>
      </c>
      <c r="AG10" s="93"/>
      <c r="AH10" s="93" t="s">
        <v>713</v>
      </c>
    </row>
    <row r="11" spans="1:34" ht="12.75">
      <c r="A11" s="81" t="s">
        <v>783</v>
      </c>
      <c r="B11" s="81">
        <v>8</v>
      </c>
      <c r="C11" s="81">
        <v>7</v>
      </c>
      <c r="D11" s="81">
        <v>1</v>
      </c>
      <c r="E11" s="81">
        <v>78</v>
      </c>
      <c r="F11" s="116">
        <v>13</v>
      </c>
      <c r="G11" s="81">
        <v>0</v>
      </c>
      <c r="H11" s="81">
        <v>0</v>
      </c>
      <c r="I11" s="141">
        <v>20</v>
      </c>
      <c r="J11" s="141" t="s">
        <v>574</v>
      </c>
      <c r="L11" s="81" t="s">
        <v>781</v>
      </c>
      <c r="M11" s="89">
        <v>48</v>
      </c>
      <c r="N11" s="81">
        <v>12</v>
      </c>
      <c r="O11" s="81">
        <v>121</v>
      </c>
      <c r="P11" s="81">
        <v>5</v>
      </c>
      <c r="Q11" s="116">
        <v>24.2</v>
      </c>
      <c r="R11" s="90">
        <v>3</v>
      </c>
      <c r="S11" s="141">
        <v>23</v>
      </c>
      <c r="T11" s="143">
        <v>57.6</v>
      </c>
      <c r="U11" s="144">
        <v>2.5208333333333335</v>
      </c>
      <c r="W11" s="81" t="s">
        <v>726</v>
      </c>
      <c r="X11" s="81">
        <v>3</v>
      </c>
      <c r="AA11" s="113">
        <v>3</v>
      </c>
      <c r="AC11" s="93" t="s">
        <v>808</v>
      </c>
      <c r="AD11" s="85">
        <v>3.4815465729349735</v>
      </c>
      <c r="AF11" s="85">
        <v>20.635416666666668</v>
      </c>
      <c r="AH11" s="92">
        <v>5.927083333333333</v>
      </c>
    </row>
    <row r="12" spans="1:34" ht="12.75">
      <c r="A12" s="81" t="s">
        <v>33</v>
      </c>
      <c r="B12" s="81">
        <v>13</v>
      </c>
      <c r="C12" s="81">
        <v>7</v>
      </c>
      <c r="D12" s="81">
        <v>1</v>
      </c>
      <c r="E12" s="81">
        <v>69</v>
      </c>
      <c r="F12" s="116">
        <v>11.5</v>
      </c>
      <c r="G12" s="81">
        <v>0</v>
      </c>
      <c r="H12" s="81">
        <v>0</v>
      </c>
      <c r="I12" s="141">
        <v>17</v>
      </c>
      <c r="J12" s="141" t="s">
        <v>701</v>
      </c>
      <c r="L12" s="81" t="s">
        <v>382</v>
      </c>
      <c r="M12" s="89">
        <v>15.666666666666668</v>
      </c>
      <c r="O12" s="81">
        <v>91</v>
      </c>
      <c r="P12" s="81">
        <v>5</v>
      </c>
      <c r="Q12" s="116">
        <v>18.2</v>
      </c>
      <c r="R12" s="90">
        <v>3</v>
      </c>
      <c r="S12" s="141">
        <v>25</v>
      </c>
      <c r="T12" s="143">
        <v>18.8</v>
      </c>
      <c r="U12" s="144">
        <v>5.8085106382978715</v>
      </c>
      <c r="W12" s="81" t="s">
        <v>775</v>
      </c>
      <c r="X12" s="81">
        <v>3</v>
      </c>
      <c r="AA12" s="113">
        <v>3</v>
      </c>
      <c r="AC12" s="93" t="s">
        <v>809</v>
      </c>
      <c r="AD12" s="81">
        <v>3.568028970512157</v>
      </c>
      <c r="AF12" s="85">
        <v>18.246031746031747</v>
      </c>
      <c r="AH12" s="92">
        <v>5.113756613756614</v>
      </c>
    </row>
    <row r="13" spans="1:27" ht="12.75">
      <c r="A13" s="102" t="s">
        <v>544</v>
      </c>
      <c r="B13" s="102">
        <v>6</v>
      </c>
      <c r="C13" s="102">
        <v>5</v>
      </c>
      <c r="D13" s="102">
        <v>0</v>
      </c>
      <c r="E13" s="102">
        <v>42</v>
      </c>
      <c r="F13" s="118">
        <v>8.4</v>
      </c>
      <c r="G13" s="102">
        <v>0</v>
      </c>
      <c r="H13" s="102">
        <v>0</v>
      </c>
      <c r="I13" s="142">
        <v>27</v>
      </c>
      <c r="J13" s="142" t="s">
        <v>574</v>
      </c>
      <c r="L13" s="81" t="s">
        <v>811</v>
      </c>
      <c r="M13" s="89">
        <v>12</v>
      </c>
      <c r="N13" s="81">
        <v>2</v>
      </c>
      <c r="O13" s="81">
        <v>65</v>
      </c>
      <c r="P13" s="81">
        <v>2</v>
      </c>
      <c r="Q13" s="116">
        <v>32.5</v>
      </c>
      <c r="R13" s="90">
        <v>2</v>
      </c>
      <c r="S13" s="141">
        <v>16</v>
      </c>
      <c r="T13" s="143">
        <v>36</v>
      </c>
      <c r="U13" s="144">
        <v>5.416666666666667</v>
      </c>
      <c r="W13" s="81" t="s">
        <v>749</v>
      </c>
      <c r="X13" s="81">
        <v>3</v>
      </c>
      <c r="AA13" s="113">
        <v>3</v>
      </c>
    </row>
    <row r="14" spans="1:27" ht="12.75">
      <c r="A14" s="81" t="s">
        <v>43</v>
      </c>
      <c r="B14" s="81">
        <v>3</v>
      </c>
      <c r="C14" s="81">
        <v>3</v>
      </c>
      <c r="D14" s="81">
        <v>1</v>
      </c>
      <c r="E14" s="81">
        <v>120</v>
      </c>
      <c r="F14" s="116">
        <v>60</v>
      </c>
      <c r="G14" s="81">
        <v>2</v>
      </c>
      <c r="H14" s="81">
        <v>0</v>
      </c>
      <c r="I14" s="141">
        <v>65</v>
      </c>
      <c r="J14" s="141" t="s">
        <v>701</v>
      </c>
      <c r="L14" s="81" t="s">
        <v>782</v>
      </c>
      <c r="M14" s="89">
        <v>6</v>
      </c>
      <c r="N14" s="81">
        <v>1</v>
      </c>
      <c r="O14" s="81">
        <v>20</v>
      </c>
      <c r="P14" s="81">
        <v>1</v>
      </c>
      <c r="Q14" s="116">
        <v>20</v>
      </c>
      <c r="R14" s="90">
        <v>1</v>
      </c>
      <c r="S14" s="141">
        <v>11</v>
      </c>
      <c r="T14" s="143">
        <v>36</v>
      </c>
      <c r="U14" s="144">
        <v>3.3333333333333335</v>
      </c>
      <c r="W14" s="81" t="s">
        <v>544</v>
      </c>
      <c r="X14" s="81">
        <v>2</v>
      </c>
      <c r="AA14" s="113">
        <v>2</v>
      </c>
    </row>
    <row r="15" spans="1:27" ht="12.75">
      <c r="A15" s="81" t="s">
        <v>811</v>
      </c>
      <c r="B15" s="81">
        <v>5</v>
      </c>
      <c r="C15" s="81">
        <v>4</v>
      </c>
      <c r="D15" s="81">
        <v>2</v>
      </c>
      <c r="E15" s="81">
        <v>69</v>
      </c>
      <c r="F15" s="116">
        <v>34.5</v>
      </c>
      <c r="G15" s="81">
        <v>0</v>
      </c>
      <c r="H15" s="81">
        <v>0</v>
      </c>
      <c r="I15" s="141">
        <v>28</v>
      </c>
      <c r="J15" s="141" t="s">
        <v>701</v>
      </c>
      <c r="L15" s="81" t="s">
        <v>735</v>
      </c>
      <c r="M15" s="89">
        <v>5</v>
      </c>
      <c r="O15" s="81">
        <v>29</v>
      </c>
      <c r="P15" s="81">
        <v>1</v>
      </c>
      <c r="Q15" s="116">
        <v>29</v>
      </c>
      <c r="R15" s="90">
        <v>1</v>
      </c>
      <c r="S15" s="141">
        <v>29</v>
      </c>
      <c r="T15" s="143">
        <v>30</v>
      </c>
      <c r="U15" s="144">
        <v>5.8</v>
      </c>
      <c r="W15" s="81" t="s">
        <v>812</v>
      </c>
      <c r="X15" s="81">
        <v>2</v>
      </c>
      <c r="AA15" s="113">
        <v>2</v>
      </c>
    </row>
    <row r="16" spans="1:27" ht="12.75">
      <c r="A16" s="81" t="s">
        <v>804</v>
      </c>
      <c r="B16" s="81">
        <v>2</v>
      </c>
      <c r="C16" s="81">
        <v>2</v>
      </c>
      <c r="D16" s="81">
        <v>0</v>
      </c>
      <c r="E16" s="81">
        <v>64</v>
      </c>
      <c r="F16" s="116">
        <v>32</v>
      </c>
      <c r="G16" s="81">
        <v>1</v>
      </c>
      <c r="H16" s="81">
        <v>0</v>
      </c>
      <c r="I16" s="141">
        <v>50</v>
      </c>
      <c r="J16" s="141" t="s">
        <v>574</v>
      </c>
      <c r="L16" s="81" t="s">
        <v>91</v>
      </c>
      <c r="M16" s="89">
        <v>1</v>
      </c>
      <c r="O16" s="81">
        <v>2</v>
      </c>
      <c r="Q16" s="116" t="s">
        <v>574</v>
      </c>
      <c r="R16" s="90">
        <v>0</v>
      </c>
      <c r="S16" s="141">
        <v>2</v>
      </c>
      <c r="T16" s="143" t="s">
        <v>574</v>
      </c>
      <c r="U16" s="144">
        <v>2</v>
      </c>
      <c r="W16" s="81" t="s">
        <v>542</v>
      </c>
      <c r="X16" s="81">
        <v>2</v>
      </c>
      <c r="AA16" s="113">
        <v>2</v>
      </c>
    </row>
    <row r="17" spans="1:27" ht="12.75">
      <c r="A17" s="81" t="s">
        <v>382</v>
      </c>
      <c r="B17" s="81">
        <v>4</v>
      </c>
      <c r="C17" s="81">
        <v>3</v>
      </c>
      <c r="D17" s="81">
        <v>1</v>
      </c>
      <c r="E17" s="81">
        <v>61</v>
      </c>
      <c r="F17" s="116">
        <v>30.5</v>
      </c>
      <c r="G17" s="81">
        <v>0</v>
      </c>
      <c r="H17" s="81">
        <v>0</v>
      </c>
      <c r="I17" s="141">
        <v>34</v>
      </c>
      <c r="J17" s="141" t="s">
        <v>701</v>
      </c>
      <c r="L17" s="81" t="s">
        <v>542</v>
      </c>
      <c r="M17" s="89">
        <v>10</v>
      </c>
      <c r="N17" s="81">
        <v>3</v>
      </c>
      <c r="O17" s="81">
        <v>31</v>
      </c>
      <c r="Q17" s="116" t="s">
        <v>574</v>
      </c>
      <c r="R17" s="90">
        <v>0</v>
      </c>
      <c r="S17" s="141">
        <v>31</v>
      </c>
      <c r="T17" s="143" t="s">
        <v>574</v>
      </c>
      <c r="U17" s="144">
        <v>3.1</v>
      </c>
      <c r="W17" s="81" t="s">
        <v>761</v>
      </c>
      <c r="X17" s="81">
        <v>2</v>
      </c>
      <c r="AA17" s="113">
        <v>2</v>
      </c>
    </row>
    <row r="18" spans="1:27" ht="12.75">
      <c r="A18" s="81" t="s">
        <v>91</v>
      </c>
      <c r="B18" s="81">
        <v>1</v>
      </c>
      <c r="C18" s="81">
        <v>1</v>
      </c>
      <c r="D18" s="81">
        <v>0</v>
      </c>
      <c r="E18" s="81">
        <v>44</v>
      </c>
      <c r="F18" s="116">
        <v>44</v>
      </c>
      <c r="G18" s="81">
        <v>0</v>
      </c>
      <c r="H18" s="81">
        <v>0</v>
      </c>
      <c r="I18" s="141">
        <v>44</v>
      </c>
      <c r="J18" s="141" t="s">
        <v>574</v>
      </c>
      <c r="L18" s="81" t="s">
        <v>797</v>
      </c>
      <c r="M18" s="89">
        <v>2</v>
      </c>
      <c r="O18" s="81">
        <v>16</v>
      </c>
      <c r="Q18" s="116" t="s">
        <v>574</v>
      </c>
      <c r="R18" s="90">
        <v>0</v>
      </c>
      <c r="S18" s="141">
        <v>16</v>
      </c>
      <c r="T18" s="143" t="s">
        <v>574</v>
      </c>
      <c r="U18" s="144">
        <v>8</v>
      </c>
      <c r="W18" s="81" t="s">
        <v>796</v>
      </c>
      <c r="X18" s="81">
        <v>1</v>
      </c>
      <c r="Z18" s="81">
        <v>1</v>
      </c>
      <c r="AA18" s="113">
        <v>2</v>
      </c>
    </row>
    <row r="19" spans="1:27" ht="12.75">
      <c r="A19" s="81" t="s">
        <v>796</v>
      </c>
      <c r="B19" s="81">
        <v>3</v>
      </c>
      <c r="C19" s="81">
        <v>3</v>
      </c>
      <c r="D19" s="81">
        <v>1</v>
      </c>
      <c r="E19" s="81">
        <v>25</v>
      </c>
      <c r="F19" s="116">
        <v>12.5</v>
      </c>
      <c r="G19" s="81">
        <v>0</v>
      </c>
      <c r="H19" s="81">
        <v>0</v>
      </c>
      <c r="I19" s="141">
        <v>19</v>
      </c>
      <c r="J19" s="141" t="s">
        <v>574</v>
      </c>
      <c r="M19" s="108"/>
      <c r="N19" s="99"/>
      <c r="O19" s="99"/>
      <c r="P19" s="99"/>
      <c r="Q19" s="117"/>
      <c r="R19" s="122"/>
      <c r="S19" s="99"/>
      <c r="T19" s="111"/>
      <c r="U19" s="109"/>
      <c r="W19" s="81" t="s">
        <v>382</v>
      </c>
      <c r="X19" s="81">
        <v>1</v>
      </c>
      <c r="AA19" s="113">
        <v>1</v>
      </c>
    </row>
    <row r="20" spans="1:27" ht="12.75">
      <c r="A20" s="81" t="s">
        <v>542</v>
      </c>
      <c r="B20" s="81">
        <v>1</v>
      </c>
      <c r="C20" s="81">
        <v>1</v>
      </c>
      <c r="D20" s="81">
        <v>0</v>
      </c>
      <c r="E20" s="81">
        <v>21</v>
      </c>
      <c r="F20" s="116">
        <v>21</v>
      </c>
      <c r="G20" s="81">
        <v>0</v>
      </c>
      <c r="H20" s="81">
        <v>0</v>
      </c>
      <c r="I20" s="141">
        <v>21</v>
      </c>
      <c r="J20" s="141" t="s">
        <v>574</v>
      </c>
      <c r="L20" s="94" t="s">
        <v>62</v>
      </c>
      <c r="M20" s="108"/>
      <c r="N20" s="99"/>
      <c r="O20" s="99"/>
      <c r="P20" s="99"/>
      <c r="Q20" s="117"/>
      <c r="R20" s="122"/>
      <c r="S20" s="99"/>
      <c r="T20" s="111"/>
      <c r="U20" s="109"/>
      <c r="W20" s="81" t="s">
        <v>735</v>
      </c>
      <c r="X20" s="81">
        <v>1</v>
      </c>
      <c r="AA20" s="113">
        <v>1</v>
      </c>
    </row>
    <row r="21" spans="1:27" ht="12.75">
      <c r="A21" s="81" t="s">
        <v>778</v>
      </c>
      <c r="B21" s="81">
        <v>13</v>
      </c>
      <c r="C21" s="81">
        <v>6</v>
      </c>
      <c r="D21" s="81">
        <v>2</v>
      </c>
      <c r="E21" s="81">
        <v>21</v>
      </c>
      <c r="F21" s="116">
        <v>5.25</v>
      </c>
      <c r="G21" s="81">
        <v>0</v>
      </c>
      <c r="H21" s="81">
        <v>0</v>
      </c>
      <c r="I21" s="141">
        <v>16</v>
      </c>
      <c r="J21" s="141" t="s">
        <v>574</v>
      </c>
      <c r="M21" s="108"/>
      <c r="N21" s="99"/>
      <c r="O21" s="99"/>
      <c r="P21" s="99"/>
      <c r="Q21" s="117"/>
      <c r="R21" s="122"/>
      <c r="S21" s="99"/>
      <c r="T21" s="111"/>
      <c r="U21" s="109"/>
      <c r="W21" s="81" t="s">
        <v>782</v>
      </c>
      <c r="X21" s="81">
        <v>1</v>
      </c>
      <c r="AA21" s="113">
        <v>1</v>
      </c>
    </row>
    <row r="22" spans="1:27" ht="12.75">
      <c r="A22" s="81" t="s">
        <v>793</v>
      </c>
      <c r="B22" s="81">
        <v>4</v>
      </c>
      <c r="C22" s="81">
        <v>2</v>
      </c>
      <c r="D22" s="81">
        <v>0</v>
      </c>
      <c r="E22" s="81">
        <v>21</v>
      </c>
      <c r="F22" s="116">
        <v>10.5</v>
      </c>
      <c r="G22" s="81">
        <v>0</v>
      </c>
      <c r="H22" s="81">
        <v>0</v>
      </c>
      <c r="I22" s="141">
        <v>21</v>
      </c>
      <c r="J22" s="141" t="s">
        <v>574</v>
      </c>
      <c r="W22" s="81" t="s">
        <v>793</v>
      </c>
      <c r="Y22" s="81">
        <v>1</v>
      </c>
      <c r="AA22" s="113">
        <v>1</v>
      </c>
    </row>
    <row r="23" spans="1:27" ht="12.75">
      <c r="A23" s="81" t="s">
        <v>797</v>
      </c>
      <c r="B23" s="81">
        <v>1</v>
      </c>
      <c r="C23" s="81">
        <v>1</v>
      </c>
      <c r="D23" s="81">
        <v>1</v>
      </c>
      <c r="E23" s="81">
        <v>11</v>
      </c>
      <c r="F23" s="116" t="s">
        <v>702</v>
      </c>
      <c r="G23" s="81">
        <v>0</v>
      </c>
      <c r="H23" s="81">
        <v>0</v>
      </c>
      <c r="I23" s="141">
        <v>11</v>
      </c>
      <c r="J23" s="141" t="s">
        <v>701</v>
      </c>
      <c r="W23" s="81" t="s">
        <v>43</v>
      </c>
      <c r="X23" s="81">
        <v>1</v>
      </c>
      <c r="AA23" s="113">
        <v>1</v>
      </c>
    </row>
    <row r="24" spans="1:27" ht="12.75">
      <c r="A24" s="81" t="s">
        <v>782</v>
      </c>
      <c r="B24" s="81">
        <v>4</v>
      </c>
      <c r="C24" s="81">
        <v>2</v>
      </c>
      <c r="D24" s="81">
        <v>0</v>
      </c>
      <c r="E24" s="81">
        <v>7</v>
      </c>
      <c r="F24" s="116">
        <v>3.5</v>
      </c>
      <c r="G24" s="81">
        <v>0</v>
      </c>
      <c r="H24" s="81">
        <v>0</v>
      </c>
      <c r="I24" s="141">
        <v>6</v>
      </c>
      <c r="J24" s="141" t="s">
        <v>574</v>
      </c>
      <c r="AA24" s="113"/>
    </row>
    <row r="25" spans="1:27" ht="12.75">
      <c r="A25" s="81" t="s">
        <v>761</v>
      </c>
      <c r="B25" s="81">
        <v>1</v>
      </c>
      <c r="C25" s="81">
        <v>1</v>
      </c>
      <c r="D25" s="81">
        <v>0</v>
      </c>
      <c r="E25" s="81">
        <v>7</v>
      </c>
      <c r="F25" s="116">
        <v>7</v>
      </c>
      <c r="G25" s="81">
        <v>0</v>
      </c>
      <c r="H25" s="81">
        <v>0</v>
      </c>
      <c r="I25" s="141">
        <v>7</v>
      </c>
      <c r="J25" s="141" t="s">
        <v>574</v>
      </c>
      <c r="AA25" s="113"/>
    </row>
    <row r="26" spans="1:27" ht="12.75">
      <c r="A26" s="81" t="s">
        <v>812</v>
      </c>
      <c r="B26" s="81">
        <v>3</v>
      </c>
      <c r="C26" s="81">
        <v>2</v>
      </c>
      <c r="D26" s="81">
        <v>1</v>
      </c>
      <c r="E26" s="81">
        <v>6</v>
      </c>
      <c r="F26" s="116">
        <v>6</v>
      </c>
      <c r="G26" s="81">
        <v>0</v>
      </c>
      <c r="H26" s="81">
        <v>0</v>
      </c>
      <c r="I26" s="141">
        <v>6</v>
      </c>
      <c r="J26" s="141" t="s">
        <v>701</v>
      </c>
      <c r="AA26" s="113"/>
    </row>
    <row r="27" spans="1:27" ht="12.75">
      <c r="A27" s="81" t="s">
        <v>781</v>
      </c>
      <c r="B27" s="81">
        <v>5</v>
      </c>
      <c r="C27" s="81">
        <v>2</v>
      </c>
      <c r="D27" s="81">
        <v>0</v>
      </c>
      <c r="E27" s="81">
        <v>3</v>
      </c>
      <c r="F27" s="116">
        <v>1.5</v>
      </c>
      <c r="G27" s="81">
        <v>0</v>
      </c>
      <c r="H27" s="81">
        <v>0</v>
      </c>
      <c r="I27" s="141">
        <v>2</v>
      </c>
      <c r="J27" s="141" t="s">
        <v>574</v>
      </c>
      <c r="AA27" s="113"/>
    </row>
    <row r="28" spans="1:27" ht="12.75">
      <c r="A28" s="81" t="s">
        <v>565</v>
      </c>
      <c r="B28" s="81">
        <v>2</v>
      </c>
      <c r="C28" s="81">
        <v>1</v>
      </c>
      <c r="D28" s="81">
        <v>0</v>
      </c>
      <c r="E28" s="81">
        <v>0</v>
      </c>
      <c r="F28" s="116">
        <v>0</v>
      </c>
      <c r="G28" s="81">
        <v>0</v>
      </c>
      <c r="H28" s="81">
        <v>0</v>
      </c>
      <c r="I28" s="141">
        <v>0</v>
      </c>
      <c r="J28" s="141" t="s">
        <v>574</v>
      </c>
      <c r="AA28" s="113"/>
    </row>
    <row r="30" spans="1:9" ht="12.75">
      <c r="A30" s="126" t="s">
        <v>620</v>
      </c>
      <c r="B30" s="126"/>
      <c r="C30" s="126"/>
      <c r="D30" s="126"/>
      <c r="E30" s="126"/>
      <c r="F30" s="126"/>
      <c r="G30" s="126"/>
      <c r="H30" s="126"/>
      <c r="I30" s="126"/>
    </row>
    <row r="36" spans="6:27" ht="12.75">
      <c r="F36" s="116"/>
      <c r="I36" s="141"/>
      <c r="J36" s="141"/>
      <c r="M36" s="89"/>
      <c r="Q36" s="116"/>
      <c r="R36" s="90"/>
      <c r="S36" s="141"/>
      <c r="T36" s="143"/>
      <c r="U36" s="144"/>
      <c r="AA36" s="113"/>
    </row>
    <row r="37" spans="6:27" ht="12.75">
      <c r="F37" s="116"/>
      <c r="I37" s="141"/>
      <c r="J37" s="141"/>
      <c r="M37" s="89"/>
      <c r="Q37" s="116"/>
      <c r="R37" s="90"/>
      <c r="S37" s="141"/>
      <c r="T37" s="143"/>
      <c r="U37" s="144"/>
      <c r="AA37" s="113"/>
    </row>
    <row r="38" spans="6:27" ht="12.75">
      <c r="F38" s="116"/>
      <c r="I38" s="141"/>
      <c r="J38" s="141"/>
      <c r="M38" s="89"/>
      <c r="Q38" s="116"/>
      <c r="R38" s="90"/>
      <c r="S38" s="141"/>
      <c r="T38" s="143"/>
      <c r="U38" s="144"/>
      <c r="AA38" s="113"/>
    </row>
    <row r="39" spans="6:27" ht="12.75">
      <c r="F39" s="116"/>
      <c r="I39" s="141"/>
      <c r="J39" s="141"/>
      <c r="M39" s="89"/>
      <c r="Q39" s="116"/>
      <c r="R39" s="90"/>
      <c r="S39" s="141"/>
      <c r="T39" s="143"/>
      <c r="U39" s="144"/>
      <c r="AA39" s="113"/>
    </row>
    <row r="40" spans="6:27" ht="12.75">
      <c r="F40" s="116"/>
      <c r="I40" s="141"/>
      <c r="J40" s="141"/>
      <c r="M40" s="89"/>
      <c r="Q40" s="116"/>
      <c r="R40" s="90"/>
      <c r="S40" s="141"/>
      <c r="T40" s="143"/>
      <c r="U40" s="144"/>
      <c r="AA40" s="113"/>
    </row>
    <row r="41" spans="6:27" ht="12.75">
      <c r="F41" s="116"/>
      <c r="I41" s="141"/>
      <c r="J41" s="141"/>
      <c r="M41" s="89"/>
      <c r="Q41" s="116"/>
      <c r="R41" s="90"/>
      <c r="S41" s="141"/>
      <c r="T41" s="143"/>
      <c r="U41" s="144"/>
      <c r="AA41" s="113"/>
    </row>
    <row r="42" spans="6:27" ht="12.75">
      <c r="F42" s="116"/>
      <c r="I42" s="141"/>
      <c r="J42" s="141"/>
      <c r="M42" s="89"/>
      <c r="Q42" s="116"/>
      <c r="R42" s="90"/>
      <c r="S42" s="141"/>
      <c r="T42" s="143"/>
      <c r="U42" s="144"/>
      <c r="AA42" s="113"/>
    </row>
    <row r="43" spans="6:27" ht="12.75">
      <c r="F43" s="116"/>
      <c r="I43" s="141"/>
      <c r="J43" s="141"/>
      <c r="M43" s="89"/>
      <c r="Q43" s="116"/>
      <c r="R43" s="90"/>
      <c r="S43" s="141"/>
      <c r="T43" s="143"/>
      <c r="U43" s="144"/>
      <c r="AA43" s="113"/>
    </row>
    <row r="44" spans="6:27" ht="12.75">
      <c r="F44" s="116"/>
      <c r="I44" s="141"/>
      <c r="J44" s="141"/>
      <c r="M44" s="89"/>
      <c r="Q44" s="116"/>
      <c r="R44" s="90"/>
      <c r="S44" s="141"/>
      <c r="T44" s="143"/>
      <c r="U44" s="144"/>
      <c r="AA44" s="113"/>
    </row>
    <row r="45" spans="6:27" ht="12.75">
      <c r="F45" s="116"/>
      <c r="I45" s="141"/>
      <c r="J45" s="141"/>
      <c r="M45" s="89"/>
      <c r="Q45" s="116"/>
      <c r="R45" s="90"/>
      <c r="S45" s="141"/>
      <c r="T45" s="143"/>
      <c r="U45" s="144"/>
      <c r="AA45" s="113"/>
    </row>
    <row r="46" spans="6:27" ht="12.75">
      <c r="F46" s="116"/>
      <c r="I46" s="141"/>
      <c r="J46" s="141"/>
      <c r="M46" s="89"/>
      <c r="Q46" s="116"/>
      <c r="R46" s="90"/>
      <c r="S46" s="141"/>
      <c r="T46" s="143"/>
      <c r="U46" s="144"/>
      <c r="AA46" s="113"/>
    </row>
    <row r="47" spans="6:27" ht="12.75">
      <c r="F47" s="116"/>
      <c r="I47" s="141"/>
      <c r="J47" s="141"/>
      <c r="M47" s="89"/>
      <c r="Q47" s="116"/>
      <c r="R47" s="90"/>
      <c r="S47" s="141"/>
      <c r="T47" s="143"/>
      <c r="U47" s="144"/>
      <c r="AA47" s="113"/>
    </row>
    <row r="48" spans="6:27" ht="12.75">
      <c r="F48" s="116"/>
      <c r="I48" s="141"/>
      <c r="J48" s="141"/>
      <c r="M48" s="89"/>
      <c r="Q48" s="116"/>
      <c r="R48" s="90"/>
      <c r="S48" s="141"/>
      <c r="T48" s="143"/>
      <c r="U48" s="144"/>
      <c r="AA48" s="113"/>
    </row>
    <row r="49" spans="6:27" ht="12.75">
      <c r="F49" s="116"/>
      <c r="I49" s="141"/>
      <c r="J49" s="141"/>
      <c r="M49" s="89"/>
      <c r="Q49" s="116"/>
      <c r="R49" s="90"/>
      <c r="S49" s="141"/>
      <c r="T49" s="143"/>
      <c r="U49" s="144"/>
      <c r="AA49" s="113"/>
    </row>
    <row r="50" spans="6:27" ht="12.75">
      <c r="F50" s="116"/>
      <c r="I50" s="141"/>
      <c r="J50" s="141"/>
      <c r="M50" s="89"/>
      <c r="Q50" s="116"/>
      <c r="R50" s="90"/>
      <c r="S50" s="141"/>
      <c r="T50" s="143"/>
      <c r="U50" s="144"/>
      <c r="AA50" s="113"/>
    </row>
    <row r="51" spans="6:27" ht="12.75">
      <c r="F51" s="116"/>
      <c r="I51" s="141"/>
      <c r="J51" s="141"/>
      <c r="AA51" s="113"/>
    </row>
    <row r="52" spans="6:27" ht="12.75">
      <c r="F52" s="116"/>
      <c r="I52" s="141"/>
      <c r="J52" s="141"/>
      <c r="AA52" s="113"/>
    </row>
    <row r="53" spans="6:27" ht="12.75">
      <c r="F53" s="116"/>
      <c r="I53" s="141"/>
      <c r="J53" s="141"/>
      <c r="AA53" s="113"/>
    </row>
    <row r="54" spans="6:27" ht="12.75">
      <c r="F54" s="116"/>
      <c r="I54" s="141"/>
      <c r="J54" s="141"/>
      <c r="AA54" s="113"/>
    </row>
    <row r="55" spans="6:27" ht="12.75">
      <c r="F55" s="116"/>
      <c r="I55" s="141"/>
      <c r="J55" s="141"/>
      <c r="AA55" s="113"/>
    </row>
    <row r="56" spans="6:27" ht="12.75">
      <c r="F56" s="116"/>
      <c r="I56" s="141"/>
      <c r="J56" s="141"/>
      <c r="AA56" s="113"/>
    </row>
    <row r="57" spans="6:27" ht="12.75">
      <c r="F57" s="116"/>
      <c r="I57" s="141"/>
      <c r="J57" s="141"/>
      <c r="AA57" s="113"/>
    </row>
    <row r="58" spans="6:27" ht="12.75">
      <c r="F58" s="116"/>
      <c r="I58" s="141"/>
      <c r="J58" s="141"/>
      <c r="AA58" s="113"/>
    </row>
    <row r="59" spans="6:27" ht="12.75">
      <c r="F59" s="116"/>
      <c r="I59" s="141"/>
      <c r="J59" s="141"/>
      <c r="AA59" s="113"/>
    </row>
    <row r="60" spans="6:27" ht="12.75">
      <c r="F60" s="116"/>
      <c r="I60" s="141"/>
      <c r="J60" s="141"/>
      <c r="AA60" s="113"/>
    </row>
  </sheetData>
  <mergeCells count="1">
    <mergeCell ref="A30:I3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"/>
  <dimension ref="A1:U40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1" bestFit="1" customWidth="1"/>
    <col min="2" max="2" width="13.8515625" style="1" bestFit="1" customWidth="1"/>
    <col min="3" max="3" width="3.00390625" style="1" bestFit="1" customWidth="1"/>
    <col min="4" max="4" width="3.421875" style="1" bestFit="1" customWidth="1"/>
    <col min="5" max="5" width="5.57421875" style="1" bestFit="1" customWidth="1"/>
    <col min="6" max="6" width="4.140625" style="1" bestFit="1" customWidth="1"/>
    <col min="7" max="7" width="9.00390625" style="1" bestFit="1" customWidth="1"/>
    <col min="8" max="8" width="3.28125" style="1" bestFit="1" customWidth="1"/>
    <col min="9" max="9" width="5.57421875" style="1" customWidth="1"/>
    <col min="10" max="10" width="9.140625" style="1" customWidth="1"/>
    <col min="11" max="11" width="15.28125" style="1" bestFit="1" customWidth="1"/>
    <col min="12" max="12" width="8.57421875" style="1" bestFit="1" customWidth="1"/>
    <col min="13" max="13" width="7.00390625" style="1" bestFit="1" customWidth="1"/>
    <col min="14" max="14" width="5.57421875" style="1" bestFit="1" customWidth="1"/>
    <col min="15" max="15" width="5.7109375" style="1" bestFit="1" customWidth="1"/>
    <col min="16" max="16" width="9.00390625" style="1" bestFit="1" customWidth="1"/>
    <col min="17" max="17" width="4.57421875" style="1" bestFit="1" customWidth="1"/>
    <col min="18" max="18" width="5.57421875" style="1" bestFit="1" customWidth="1"/>
    <col min="19" max="19" width="5.140625" style="1" bestFit="1" customWidth="1"/>
    <col min="20" max="16384" width="9.140625" style="1" customWidth="1"/>
  </cols>
  <sheetData>
    <row r="1" spans="4:19" ht="48" customHeight="1">
      <c r="D1" s="132" t="s">
        <v>455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ht="12.75"/>
    <row r="3" spans="1:19" ht="12.75">
      <c r="A3" s="8" t="s">
        <v>60</v>
      </c>
      <c r="B3" s="22" t="s">
        <v>1</v>
      </c>
      <c r="C3" s="49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</row>
    <row r="4" spans="2:8" ht="12.75">
      <c r="B4" s="2"/>
      <c r="C4" s="36"/>
      <c r="D4" s="36"/>
      <c r="E4" s="36"/>
      <c r="F4" s="37"/>
      <c r="G4" s="36"/>
      <c r="H4" s="36"/>
    </row>
    <row r="5" spans="1:21" ht="12.75">
      <c r="A5" s="1" t="s">
        <v>43</v>
      </c>
      <c r="B5" s="2">
        <v>10</v>
      </c>
      <c r="C5" s="36">
        <v>10</v>
      </c>
      <c r="D5" s="36">
        <v>6</v>
      </c>
      <c r="E5" s="36">
        <v>227</v>
      </c>
      <c r="F5" s="36" t="s">
        <v>456</v>
      </c>
      <c r="G5" s="37">
        <f>E5/(C5-D5)</f>
        <v>56.75</v>
      </c>
      <c r="H5" s="36">
        <v>1</v>
      </c>
      <c r="I5" s="3"/>
      <c r="K5" s="1" t="s">
        <v>410</v>
      </c>
      <c r="L5" s="38">
        <v>90.4</v>
      </c>
      <c r="M5" s="39">
        <v>25</v>
      </c>
      <c r="N5" s="39">
        <v>277</v>
      </c>
      <c r="O5" s="39">
        <v>20</v>
      </c>
      <c r="P5" s="3">
        <f>+N5/O5</f>
        <v>13.85</v>
      </c>
      <c r="Q5" s="29">
        <f>+N5/(INT(L5)+(L5-INT(L5))*10/6)</f>
        <v>3.0551470588235294</v>
      </c>
      <c r="R5" s="29">
        <f>+(INT(L5)*6+(L5-INT(L5))*10)/O5</f>
        <v>27.2</v>
      </c>
      <c r="S5" s="4" t="s">
        <v>459</v>
      </c>
      <c r="T5" s="40"/>
      <c r="U5" s="40"/>
    </row>
    <row r="6" spans="1:19" ht="12.75">
      <c r="A6" s="1" t="s">
        <v>458</v>
      </c>
      <c r="B6" s="2">
        <v>6</v>
      </c>
      <c r="C6" s="36">
        <v>5</v>
      </c>
      <c r="D6" s="36">
        <v>0</v>
      </c>
      <c r="E6" s="36">
        <v>187</v>
      </c>
      <c r="F6" s="36">
        <v>74</v>
      </c>
      <c r="G6" s="37">
        <f aca="true" t="shared" si="0" ref="G6:G18">E6/(C6-D6)</f>
        <v>37.4</v>
      </c>
      <c r="H6" s="36">
        <v>3</v>
      </c>
      <c r="I6" s="3"/>
      <c r="K6" s="16" t="s">
        <v>291</v>
      </c>
      <c r="L6" s="38">
        <v>238.1</v>
      </c>
      <c r="M6" s="39">
        <v>47</v>
      </c>
      <c r="N6" s="39">
        <v>731</v>
      </c>
      <c r="O6" s="39">
        <v>42</v>
      </c>
      <c r="P6" s="17">
        <f>+N6/O6</f>
        <v>17.404761904761905</v>
      </c>
      <c r="Q6" s="32">
        <f>+N6/(INT(L6)+(L6-INT(L6))*10/6)</f>
        <v>3.0692792162351297</v>
      </c>
      <c r="R6" s="32">
        <f>+(INT(L6)*6+(L6-INT(L6))*10)/O6</f>
        <v>34.023809523809526</v>
      </c>
      <c r="S6" s="18" t="s">
        <v>457</v>
      </c>
    </row>
    <row r="7" spans="1:19" ht="12.75">
      <c r="A7" s="1" t="s">
        <v>291</v>
      </c>
      <c r="B7" s="2">
        <v>18</v>
      </c>
      <c r="C7" s="36">
        <v>13</v>
      </c>
      <c r="D7" s="36">
        <v>5</v>
      </c>
      <c r="E7" s="36">
        <v>239</v>
      </c>
      <c r="F7" s="36">
        <v>41</v>
      </c>
      <c r="G7" s="37">
        <f t="shared" si="0"/>
        <v>29.875</v>
      </c>
      <c r="H7" s="36">
        <v>0</v>
      </c>
      <c r="I7" s="3"/>
      <c r="K7" s="9" t="s">
        <v>460</v>
      </c>
      <c r="L7" s="41">
        <v>54</v>
      </c>
      <c r="M7" s="42">
        <v>8</v>
      </c>
      <c r="N7" s="42">
        <v>177</v>
      </c>
      <c r="O7" s="42">
        <v>10</v>
      </c>
      <c r="P7" s="10">
        <f>+N7/O7</f>
        <v>17.7</v>
      </c>
      <c r="Q7" s="30">
        <f>+N7/(INT(L7)+(L7-INT(L7))*10/6)</f>
        <v>3.2777777777777777</v>
      </c>
      <c r="R7" s="30">
        <f>+(INT(L7)*6+(L7-INT(L7))*10)/O7</f>
        <v>32.4</v>
      </c>
      <c r="S7" s="11" t="s">
        <v>461</v>
      </c>
    </row>
    <row r="8" spans="1:19" ht="12.75">
      <c r="A8" s="1" t="s">
        <v>14</v>
      </c>
      <c r="B8" s="2">
        <v>7</v>
      </c>
      <c r="C8" s="36">
        <v>7</v>
      </c>
      <c r="D8" s="36">
        <v>0</v>
      </c>
      <c r="E8" s="36">
        <v>117</v>
      </c>
      <c r="F8" s="36">
        <v>53</v>
      </c>
      <c r="G8" s="37">
        <f t="shared" si="0"/>
        <v>16.714285714285715</v>
      </c>
      <c r="H8" s="36">
        <v>0</v>
      </c>
      <c r="I8" s="3"/>
      <c r="K8" s="1" t="s">
        <v>43</v>
      </c>
      <c r="L8" s="38">
        <v>51.3</v>
      </c>
      <c r="M8" s="39">
        <v>6</v>
      </c>
      <c r="N8" s="39">
        <v>206</v>
      </c>
      <c r="O8" s="39">
        <v>7</v>
      </c>
      <c r="P8" s="6">
        <f aca="true" t="shared" si="1" ref="P8:P14">+N8/O8</f>
        <v>29.428571428571427</v>
      </c>
      <c r="Q8" s="29">
        <f aca="true" t="shared" si="2" ref="Q8:Q20">+N8/(INT(L8)+(L8-INT(L8))*10/6)</f>
        <v>4.000000000000001</v>
      </c>
      <c r="R8" s="29">
        <f aca="true" t="shared" si="3" ref="R8:R14">+(INT(L8)*6+(L8-INT(L8))*10)/O8</f>
        <v>44.142857142857146</v>
      </c>
      <c r="S8" s="43"/>
    </row>
    <row r="9" spans="1:19" ht="12.75">
      <c r="A9" s="1" t="s">
        <v>381</v>
      </c>
      <c r="B9" s="2">
        <v>15</v>
      </c>
      <c r="C9" s="36">
        <v>14</v>
      </c>
      <c r="D9" s="36">
        <v>0</v>
      </c>
      <c r="E9" s="36">
        <v>219</v>
      </c>
      <c r="F9" s="36">
        <v>58</v>
      </c>
      <c r="G9" s="37">
        <f t="shared" si="0"/>
        <v>15.642857142857142</v>
      </c>
      <c r="H9" s="36">
        <v>1</v>
      </c>
      <c r="I9" s="3"/>
      <c r="K9" s="16" t="s">
        <v>93</v>
      </c>
      <c r="L9" s="38">
        <v>57.4</v>
      </c>
      <c r="M9" s="39">
        <v>6</v>
      </c>
      <c r="N9" s="39">
        <v>170</v>
      </c>
      <c r="O9" s="39">
        <v>5</v>
      </c>
      <c r="P9" s="17">
        <f t="shared" si="1"/>
        <v>34</v>
      </c>
      <c r="Q9" s="32">
        <f t="shared" si="2"/>
        <v>2.947976878612717</v>
      </c>
      <c r="R9" s="32">
        <f t="shared" si="3"/>
        <v>69.2</v>
      </c>
      <c r="S9" s="2"/>
    </row>
    <row r="10" spans="1:19" ht="12.75">
      <c r="A10" s="1" t="s">
        <v>297</v>
      </c>
      <c r="B10" s="2">
        <v>16</v>
      </c>
      <c r="C10" s="36">
        <v>15</v>
      </c>
      <c r="D10" s="36">
        <v>1</v>
      </c>
      <c r="E10" s="36">
        <v>174</v>
      </c>
      <c r="F10" s="36">
        <v>52</v>
      </c>
      <c r="G10" s="37">
        <f t="shared" si="0"/>
        <v>12.428571428571429</v>
      </c>
      <c r="H10" s="36">
        <v>1</v>
      </c>
      <c r="I10" s="3"/>
      <c r="K10" s="1" t="s">
        <v>182</v>
      </c>
      <c r="L10" s="38">
        <v>16</v>
      </c>
      <c r="M10" s="39">
        <v>2</v>
      </c>
      <c r="N10" s="39">
        <v>70</v>
      </c>
      <c r="O10" s="39">
        <v>4</v>
      </c>
      <c r="P10" s="6">
        <f t="shared" si="1"/>
        <v>17.5</v>
      </c>
      <c r="Q10" s="29">
        <f t="shared" si="2"/>
        <v>4.375</v>
      </c>
      <c r="R10" s="44">
        <f t="shared" si="3"/>
        <v>24</v>
      </c>
      <c r="S10" s="2"/>
    </row>
    <row r="11" spans="1:18" ht="12.75">
      <c r="A11" s="1" t="s">
        <v>102</v>
      </c>
      <c r="B11" s="2">
        <v>10</v>
      </c>
      <c r="C11" s="36">
        <v>9</v>
      </c>
      <c r="D11" s="36">
        <v>1</v>
      </c>
      <c r="E11" s="36">
        <v>98</v>
      </c>
      <c r="F11" s="36" t="s">
        <v>462</v>
      </c>
      <c r="G11" s="37">
        <f t="shared" si="0"/>
        <v>12.25</v>
      </c>
      <c r="H11" s="36">
        <v>1</v>
      </c>
      <c r="I11" s="3"/>
      <c r="K11" s="16" t="s">
        <v>297</v>
      </c>
      <c r="L11" s="38">
        <v>32.4</v>
      </c>
      <c r="M11" s="39">
        <v>5</v>
      </c>
      <c r="N11" s="39">
        <v>123</v>
      </c>
      <c r="O11" s="39">
        <v>4</v>
      </c>
      <c r="P11" s="17">
        <f t="shared" si="1"/>
        <v>30.75</v>
      </c>
      <c r="Q11" s="32">
        <f t="shared" si="2"/>
        <v>3.7653061224489797</v>
      </c>
      <c r="R11" s="45">
        <f t="shared" si="3"/>
        <v>49</v>
      </c>
    </row>
    <row r="12" spans="1:18" ht="12.75">
      <c r="A12" s="1" t="s">
        <v>346</v>
      </c>
      <c r="B12" s="2">
        <v>16</v>
      </c>
      <c r="C12" s="36">
        <v>15</v>
      </c>
      <c r="D12" s="36">
        <v>0</v>
      </c>
      <c r="E12" s="36">
        <v>181</v>
      </c>
      <c r="F12" s="36">
        <v>39</v>
      </c>
      <c r="G12" s="37">
        <f t="shared" si="0"/>
        <v>12.066666666666666</v>
      </c>
      <c r="H12" s="36">
        <v>0</v>
      </c>
      <c r="I12" s="3"/>
      <c r="K12" s="1" t="s">
        <v>33</v>
      </c>
      <c r="L12" s="38">
        <v>11</v>
      </c>
      <c r="M12" s="39">
        <v>3</v>
      </c>
      <c r="N12" s="39">
        <v>28</v>
      </c>
      <c r="O12" s="39">
        <v>2</v>
      </c>
      <c r="P12" s="2">
        <f t="shared" si="1"/>
        <v>14</v>
      </c>
      <c r="Q12" s="3">
        <f t="shared" si="2"/>
        <v>2.5454545454545454</v>
      </c>
      <c r="R12" s="24">
        <f t="shared" si="3"/>
        <v>33</v>
      </c>
    </row>
    <row r="13" spans="1:18" ht="12.75">
      <c r="A13" s="1" t="s">
        <v>374</v>
      </c>
      <c r="B13" s="2">
        <v>5</v>
      </c>
      <c r="C13" s="36">
        <v>5</v>
      </c>
      <c r="D13" s="36">
        <v>0</v>
      </c>
      <c r="E13" s="36">
        <v>49</v>
      </c>
      <c r="F13" s="36">
        <v>30</v>
      </c>
      <c r="G13" s="37">
        <f t="shared" si="0"/>
        <v>9.8</v>
      </c>
      <c r="H13" s="36">
        <v>0</v>
      </c>
      <c r="I13" s="3"/>
      <c r="K13" s="1" t="s">
        <v>463</v>
      </c>
      <c r="L13" s="38">
        <v>9</v>
      </c>
      <c r="M13" s="39">
        <v>2</v>
      </c>
      <c r="N13" s="39">
        <v>30</v>
      </c>
      <c r="O13" s="39">
        <v>2</v>
      </c>
      <c r="P13" s="1">
        <f t="shared" si="1"/>
        <v>15</v>
      </c>
      <c r="Q13" s="3">
        <f t="shared" si="2"/>
        <v>3.3333333333333335</v>
      </c>
      <c r="R13" s="24">
        <f t="shared" si="3"/>
        <v>27</v>
      </c>
    </row>
    <row r="14" spans="1:18" ht="12.75">
      <c r="A14" s="1" t="s">
        <v>91</v>
      </c>
      <c r="B14" s="2">
        <v>11</v>
      </c>
      <c r="C14" s="36">
        <v>9</v>
      </c>
      <c r="D14" s="36">
        <v>1</v>
      </c>
      <c r="E14" s="36">
        <v>75</v>
      </c>
      <c r="F14" s="36">
        <v>19</v>
      </c>
      <c r="G14" s="37">
        <f t="shared" si="0"/>
        <v>9.375</v>
      </c>
      <c r="H14" s="36">
        <v>0</v>
      </c>
      <c r="I14" s="3"/>
      <c r="K14" s="1" t="s">
        <v>35</v>
      </c>
      <c r="L14" s="38">
        <v>1</v>
      </c>
      <c r="M14" s="16">
        <v>1</v>
      </c>
      <c r="N14" s="16">
        <v>0</v>
      </c>
      <c r="O14" s="16">
        <v>1</v>
      </c>
      <c r="P14" s="46">
        <f t="shared" si="1"/>
        <v>0</v>
      </c>
      <c r="Q14" s="44">
        <f t="shared" si="2"/>
        <v>0</v>
      </c>
      <c r="R14" s="44">
        <f t="shared" si="3"/>
        <v>6</v>
      </c>
    </row>
    <row r="15" spans="1:18" ht="12.75">
      <c r="A15" s="1" t="s">
        <v>93</v>
      </c>
      <c r="B15" s="2">
        <v>13</v>
      </c>
      <c r="C15" s="36">
        <v>6</v>
      </c>
      <c r="D15" s="36">
        <v>1</v>
      </c>
      <c r="E15" s="36">
        <v>23</v>
      </c>
      <c r="F15" s="36">
        <v>8</v>
      </c>
      <c r="G15" s="37">
        <f t="shared" si="0"/>
        <v>4.6</v>
      </c>
      <c r="H15" s="36">
        <v>0</v>
      </c>
      <c r="I15" s="3"/>
      <c r="K15" s="1" t="s">
        <v>374</v>
      </c>
      <c r="L15" s="38">
        <v>10</v>
      </c>
      <c r="M15" s="39">
        <v>0</v>
      </c>
      <c r="N15" s="39">
        <v>44</v>
      </c>
      <c r="O15" s="39">
        <v>0</v>
      </c>
      <c r="P15" s="29" t="s">
        <v>52</v>
      </c>
      <c r="Q15" s="29">
        <f t="shared" si="2"/>
        <v>4.4</v>
      </c>
      <c r="R15" s="29" t="s">
        <v>52</v>
      </c>
    </row>
    <row r="16" spans="1:20" ht="12.75">
      <c r="A16" s="1" t="s">
        <v>183</v>
      </c>
      <c r="B16" s="2">
        <v>5</v>
      </c>
      <c r="C16" s="36">
        <v>5</v>
      </c>
      <c r="D16" s="36">
        <v>0</v>
      </c>
      <c r="E16" s="36">
        <v>17</v>
      </c>
      <c r="F16" s="36">
        <v>15</v>
      </c>
      <c r="G16" s="37">
        <f t="shared" si="0"/>
        <v>3.4</v>
      </c>
      <c r="H16" s="36">
        <v>0</v>
      </c>
      <c r="I16" s="3"/>
      <c r="K16" s="1" t="s">
        <v>382</v>
      </c>
      <c r="L16" s="38">
        <v>4</v>
      </c>
      <c r="M16" s="16">
        <v>3</v>
      </c>
      <c r="N16" s="16">
        <v>1</v>
      </c>
      <c r="O16" s="16">
        <v>0</v>
      </c>
      <c r="P16" s="29" t="s">
        <v>52</v>
      </c>
      <c r="Q16" s="29">
        <f t="shared" si="2"/>
        <v>0.25</v>
      </c>
      <c r="R16" s="29" t="s">
        <v>52</v>
      </c>
      <c r="T16" s="29"/>
    </row>
    <row r="17" spans="1:18" ht="12.75">
      <c r="A17" s="1" t="s">
        <v>90</v>
      </c>
      <c r="B17" s="2">
        <v>15</v>
      </c>
      <c r="C17" s="36">
        <v>10</v>
      </c>
      <c r="D17" s="36">
        <v>2</v>
      </c>
      <c r="E17" s="36">
        <v>26</v>
      </c>
      <c r="F17" s="36">
        <v>7</v>
      </c>
      <c r="G17" s="37">
        <f t="shared" si="0"/>
        <v>3.25</v>
      </c>
      <c r="H17" s="36">
        <v>0</v>
      </c>
      <c r="I17" s="3"/>
      <c r="K17" s="1" t="s">
        <v>464</v>
      </c>
      <c r="L17" s="38">
        <v>4</v>
      </c>
      <c r="M17" s="39">
        <v>0</v>
      </c>
      <c r="N17" s="39">
        <v>17</v>
      </c>
      <c r="O17" s="39">
        <v>0</v>
      </c>
      <c r="P17" s="29" t="s">
        <v>52</v>
      </c>
      <c r="Q17" s="29">
        <f t="shared" si="2"/>
        <v>4.25</v>
      </c>
      <c r="R17" s="29" t="s">
        <v>52</v>
      </c>
    </row>
    <row r="18" spans="1:18" ht="12.75">
      <c r="A18" s="1" t="s">
        <v>410</v>
      </c>
      <c r="B18" s="2">
        <v>13</v>
      </c>
      <c r="C18" s="36">
        <v>8</v>
      </c>
      <c r="D18" s="36">
        <v>4</v>
      </c>
      <c r="E18" s="36">
        <v>5</v>
      </c>
      <c r="F18" s="36">
        <v>2</v>
      </c>
      <c r="G18" s="37">
        <f t="shared" si="0"/>
        <v>1.25</v>
      </c>
      <c r="H18" s="36">
        <v>0</v>
      </c>
      <c r="I18" s="3"/>
      <c r="K18" s="1" t="s">
        <v>346</v>
      </c>
      <c r="L18" s="38">
        <v>1</v>
      </c>
      <c r="M18" s="16">
        <v>1</v>
      </c>
      <c r="N18" s="16">
        <v>0</v>
      </c>
      <c r="O18" s="16">
        <v>0</v>
      </c>
      <c r="P18" s="29" t="s">
        <v>52</v>
      </c>
      <c r="Q18" s="29">
        <f t="shared" si="2"/>
        <v>0</v>
      </c>
      <c r="R18" s="29" t="s">
        <v>52</v>
      </c>
    </row>
    <row r="19" spans="9:18" ht="12.75">
      <c r="I19" s="3"/>
      <c r="K19" s="1" t="s">
        <v>458</v>
      </c>
      <c r="L19" s="38">
        <v>9.4</v>
      </c>
      <c r="M19" s="39">
        <v>1</v>
      </c>
      <c r="N19" s="39">
        <v>51</v>
      </c>
      <c r="O19" s="39">
        <v>0</v>
      </c>
      <c r="P19" s="29" t="s">
        <v>52</v>
      </c>
      <c r="Q19" s="29">
        <f t="shared" si="2"/>
        <v>5.275862068965517</v>
      </c>
      <c r="R19" s="29" t="s">
        <v>52</v>
      </c>
    </row>
    <row r="20" spans="1:18" ht="12.75">
      <c r="A20" s="133" t="s">
        <v>138</v>
      </c>
      <c r="B20" s="133"/>
      <c r="F20" s="2"/>
      <c r="G20" s="3"/>
      <c r="I20" s="3"/>
      <c r="K20" s="1" t="s">
        <v>14</v>
      </c>
      <c r="L20" s="38">
        <v>1</v>
      </c>
      <c r="M20" s="39">
        <v>0</v>
      </c>
      <c r="N20" s="39">
        <v>24</v>
      </c>
      <c r="O20" s="39">
        <v>0</v>
      </c>
      <c r="P20" s="29" t="s">
        <v>52</v>
      </c>
      <c r="Q20" s="1">
        <f t="shared" si="2"/>
        <v>24</v>
      </c>
      <c r="R20" s="29" t="s">
        <v>52</v>
      </c>
    </row>
    <row r="21" spans="6:18" ht="12.75">
      <c r="F21" s="2"/>
      <c r="G21" s="3"/>
      <c r="L21" s="48"/>
      <c r="R21" s="6"/>
    </row>
    <row r="22" spans="1:19" ht="12.75">
      <c r="A22" s="8" t="s">
        <v>22</v>
      </c>
      <c r="D22" s="138" t="s">
        <v>53</v>
      </c>
      <c r="E22" s="138"/>
      <c r="F22" s="138"/>
      <c r="G22" s="138"/>
      <c r="H22" s="138"/>
      <c r="I22" s="138"/>
      <c r="K22" s="133" t="s">
        <v>62</v>
      </c>
      <c r="L22" s="133"/>
      <c r="M22" s="133"/>
      <c r="N22" s="133"/>
      <c r="O22" s="133"/>
      <c r="P22" s="133"/>
      <c r="Q22" s="133"/>
      <c r="R22" s="133"/>
      <c r="S22" s="133"/>
    </row>
    <row r="24" spans="1:19" ht="12.75">
      <c r="A24" s="1" t="s">
        <v>35</v>
      </c>
      <c r="B24" s="2" t="s">
        <v>465</v>
      </c>
      <c r="D24" s="7">
        <v>9</v>
      </c>
      <c r="E24" s="131" t="s">
        <v>297</v>
      </c>
      <c r="F24" s="131"/>
      <c r="G24" s="131"/>
      <c r="H24" s="131"/>
      <c r="I24" s="131"/>
      <c r="K24" s="8" t="s">
        <v>66</v>
      </c>
      <c r="S24" s="16"/>
    </row>
    <row r="25" spans="1:18" ht="12.75">
      <c r="A25" s="1" t="s">
        <v>466</v>
      </c>
      <c r="B25" s="2">
        <v>27</v>
      </c>
      <c r="D25" s="7">
        <v>6</v>
      </c>
      <c r="E25" s="131" t="s">
        <v>291</v>
      </c>
      <c r="F25" s="131"/>
      <c r="G25" s="131"/>
      <c r="H25" s="131"/>
      <c r="I25" s="131"/>
      <c r="K25" s="21" t="s">
        <v>67</v>
      </c>
      <c r="L25" s="21" t="s">
        <v>68</v>
      </c>
      <c r="M25" s="21" t="s">
        <v>69</v>
      </c>
      <c r="N25" s="21" t="s">
        <v>70</v>
      </c>
      <c r="O25" s="130" t="s">
        <v>71</v>
      </c>
      <c r="P25" s="130"/>
      <c r="Q25" s="134"/>
      <c r="R25" s="134"/>
    </row>
    <row r="26" spans="1:18" ht="12.75">
      <c r="A26" s="1" t="s">
        <v>182</v>
      </c>
      <c r="B26" s="2" t="s">
        <v>467</v>
      </c>
      <c r="D26" s="7">
        <v>4</v>
      </c>
      <c r="E26" s="131" t="s">
        <v>468</v>
      </c>
      <c r="F26" s="131"/>
      <c r="G26" s="131"/>
      <c r="H26" s="131"/>
      <c r="I26" s="131"/>
      <c r="K26" s="7">
        <v>19</v>
      </c>
      <c r="L26" s="7">
        <v>4</v>
      </c>
      <c r="M26" s="7">
        <v>3</v>
      </c>
      <c r="N26" s="7">
        <v>8</v>
      </c>
      <c r="O26" s="50">
        <v>4</v>
      </c>
      <c r="P26" s="50"/>
      <c r="Q26" s="131"/>
      <c r="R26" s="131"/>
    </row>
    <row r="27" spans="1:18" ht="12.75">
      <c r="A27" s="1" t="s">
        <v>469</v>
      </c>
      <c r="B27" s="2" t="s">
        <v>470</v>
      </c>
      <c r="D27" s="7">
        <v>3</v>
      </c>
      <c r="E27" s="131" t="s">
        <v>471</v>
      </c>
      <c r="F27" s="131"/>
      <c r="G27" s="131"/>
      <c r="H27" s="131"/>
      <c r="I27" s="131"/>
      <c r="Q27" s="21"/>
      <c r="R27" s="13"/>
    </row>
    <row r="28" spans="1:18" ht="12.75">
      <c r="A28" s="1" t="s">
        <v>463</v>
      </c>
      <c r="B28" s="2" t="s">
        <v>472</v>
      </c>
      <c r="D28" s="7">
        <v>2</v>
      </c>
      <c r="E28" s="140" t="s">
        <v>473</v>
      </c>
      <c r="F28" s="140"/>
      <c r="G28" s="140"/>
      <c r="H28" s="140"/>
      <c r="I28" s="140"/>
      <c r="L28" s="20" t="s">
        <v>4</v>
      </c>
      <c r="M28" s="20" t="s">
        <v>73</v>
      </c>
      <c r="N28" s="20" t="s">
        <v>492</v>
      </c>
      <c r="O28" s="20" t="s">
        <v>25</v>
      </c>
      <c r="P28" s="130" t="s">
        <v>75</v>
      </c>
      <c r="Q28" s="130"/>
      <c r="R28" s="130"/>
    </row>
    <row r="29" spans="1:17" ht="12.75">
      <c r="A29" s="1" t="s">
        <v>47</v>
      </c>
      <c r="B29" s="2" t="s">
        <v>474</v>
      </c>
      <c r="D29" s="7">
        <v>1</v>
      </c>
      <c r="E29" s="131" t="s">
        <v>475</v>
      </c>
      <c r="F29" s="131"/>
      <c r="G29" s="131"/>
      <c r="H29" s="131"/>
      <c r="I29" s="131"/>
      <c r="K29" s="1" t="s">
        <v>72</v>
      </c>
      <c r="L29" s="7">
        <v>1931</v>
      </c>
      <c r="M29" s="7">
        <v>311</v>
      </c>
      <c r="N29" s="7">
        <f>+SUM(L29:M29)</f>
        <v>2242</v>
      </c>
      <c r="O29" s="7">
        <v>132</v>
      </c>
      <c r="P29" s="13">
        <f>+N29/O29</f>
        <v>16.984848484848484</v>
      </c>
      <c r="Q29" s="13"/>
    </row>
    <row r="30" spans="1:18" ht="12.75">
      <c r="A30" s="1" t="s">
        <v>476</v>
      </c>
      <c r="B30" s="2">
        <v>5</v>
      </c>
      <c r="D30" s="7"/>
      <c r="E30" s="131" t="s">
        <v>477</v>
      </c>
      <c r="F30" s="131"/>
      <c r="G30" s="131"/>
      <c r="H30" s="131"/>
      <c r="I30" s="131"/>
      <c r="K30" s="1" t="s">
        <v>139</v>
      </c>
      <c r="L30" s="7">
        <v>1778</v>
      </c>
      <c r="M30" s="7">
        <v>298</v>
      </c>
      <c r="N30" s="7">
        <f>+SUM(L30:M30)</f>
        <v>2076</v>
      </c>
      <c r="O30" s="7">
        <v>100</v>
      </c>
      <c r="P30" s="13">
        <f>+N30/O30</f>
        <v>20.76</v>
      </c>
      <c r="Q30" s="13"/>
      <c r="R30" s="51"/>
    </row>
    <row r="31" spans="1:18" ht="12.75">
      <c r="A31" s="1" t="s">
        <v>464</v>
      </c>
      <c r="B31" s="2" t="s">
        <v>478</v>
      </c>
      <c r="D31" s="7"/>
      <c r="E31" s="131" t="s">
        <v>479</v>
      </c>
      <c r="F31" s="131"/>
      <c r="G31" s="131"/>
      <c r="H31" s="131"/>
      <c r="I31" s="131"/>
      <c r="R31" s="51"/>
    </row>
    <row r="32" spans="1:18" ht="12.75">
      <c r="A32" s="1" t="s">
        <v>460</v>
      </c>
      <c r="B32" s="2" t="s">
        <v>480</v>
      </c>
      <c r="K32" s="20" t="s">
        <v>77</v>
      </c>
      <c r="L32" s="2" t="s">
        <v>511</v>
      </c>
      <c r="M32" s="128" t="s">
        <v>512</v>
      </c>
      <c r="N32" s="128"/>
      <c r="O32" s="128"/>
      <c r="P32" s="128"/>
      <c r="Q32" s="129">
        <v>39207</v>
      </c>
      <c r="R32" s="128"/>
    </row>
    <row r="33" spans="1:18" ht="12.75">
      <c r="A33" s="1" t="s">
        <v>382</v>
      </c>
      <c r="B33" s="2" t="s">
        <v>483</v>
      </c>
      <c r="D33" s="138" t="s">
        <v>57</v>
      </c>
      <c r="E33" s="138"/>
      <c r="F33" s="138"/>
      <c r="G33" s="138"/>
      <c r="H33" s="138"/>
      <c r="I33" s="138"/>
      <c r="L33" s="5" t="s">
        <v>481</v>
      </c>
      <c r="M33" s="128" t="s">
        <v>482</v>
      </c>
      <c r="N33" s="128"/>
      <c r="O33" s="128"/>
      <c r="P33" s="128"/>
      <c r="Q33" s="129">
        <v>39305</v>
      </c>
      <c r="R33" s="129"/>
    </row>
    <row r="34" spans="1:18" ht="12.75">
      <c r="A34" s="1" t="s">
        <v>486</v>
      </c>
      <c r="B34" s="2" t="s">
        <v>487</v>
      </c>
      <c r="K34" s="20" t="s">
        <v>78</v>
      </c>
      <c r="L34" s="5" t="s">
        <v>484</v>
      </c>
      <c r="M34" s="128" t="s">
        <v>485</v>
      </c>
      <c r="N34" s="128"/>
      <c r="O34" s="128"/>
      <c r="P34" s="128"/>
      <c r="Q34" s="139">
        <v>39256</v>
      </c>
      <c r="R34" s="139"/>
    </row>
    <row r="35" spans="1:18" ht="12.75">
      <c r="A35" s="1" t="s">
        <v>488</v>
      </c>
      <c r="B35" s="2" t="s">
        <v>134</v>
      </c>
      <c r="D35" s="7">
        <v>3</v>
      </c>
      <c r="E35" s="131" t="s">
        <v>90</v>
      </c>
      <c r="F35" s="131"/>
      <c r="G35" s="131"/>
      <c r="H35" s="131"/>
      <c r="I35" s="131"/>
      <c r="Q35" s="7"/>
      <c r="R35" s="51"/>
    </row>
    <row r="36" spans="1:18" ht="12.75">
      <c r="A36" s="1" t="s">
        <v>33</v>
      </c>
      <c r="B36" s="2" t="s">
        <v>348</v>
      </c>
      <c r="D36" s="7"/>
      <c r="E36" s="7"/>
      <c r="F36" s="7"/>
      <c r="G36" s="7"/>
      <c r="K36" s="20" t="s">
        <v>118</v>
      </c>
      <c r="Q36" s="7"/>
      <c r="R36" s="7"/>
    </row>
    <row r="37" spans="4:18" ht="12.75">
      <c r="D37" s="131" t="s">
        <v>205</v>
      </c>
      <c r="E37" s="131"/>
      <c r="F37" s="131"/>
      <c r="G37" s="131"/>
      <c r="H37" s="131"/>
      <c r="I37" s="131"/>
      <c r="K37" s="7">
        <v>74</v>
      </c>
      <c r="L37" s="1" t="s">
        <v>458</v>
      </c>
      <c r="M37" s="128" t="s">
        <v>482</v>
      </c>
      <c r="N37" s="128"/>
      <c r="O37" s="128"/>
      <c r="P37" s="128"/>
      <c r="Q37" s="129">
        <v>39305</v>
      </c>
      <c r="R37" s="129"/>
    </row>
    <row r="38" spans="17:18" ht="12.75">
      <c r="Q38" s="51"/>
      <c r="R38" s="7"/>
    </row>
    <row r="39" ht="12.75">
      <c r="K39" s="20" t="s">
        <v>83</v>
      </c>
    </row>
    <row r="40" spans="2:18" ht="12.75">
      <c r="B40" s="2"/>
      <c r="K40" s="14" t="s">
        <v>459</v>
      </c>
      <c r="L40" s="1" t="s">
        <v>410</v>
      </c>
      <c r="M40" s="128" t="s">
        <v>489</v>
      </c>
      <c r="N40" s="128"/>
      <c r="O40" s="128"/>
      <c r="P40" s="128"/>
      <c r="Q40" s="139">
        <v>39242</v>
      </c>
      <c r="R40" s="139"/>
    </row>
  </sheetData>
  <mergeCells count="29">
    <mergeCell ref="Q32:R32"/>
    <mergeCell ref="M33:P33"/>
    <mergeCell ref="M34:P34"/>
    <mergeCell ref="M37:P37"/>
    <mergeCell ref="Q33:R33"/>
    <mergeCell ref="D1:S1"/>
    <mergeCell ref="A20:B20"/>
    <mergeCell ref="D22:I22"/>
    <mergeCell ref="K22:S22"/>
    <mergeCell ref="E24:I24"/>
    <mergeCell ref="E25:I25"/>
    <mergeCell ref="O25:P25"/>
    <mergeCell ref="Q25:R25"/>
    <mergeCell ref="E26:I26"/>
    <mergeCell ref="Q26:R26"/>
    <mergeCell ref="E27:I27"/>
    <mergeCell ref="E28:I28"/>
    <mergeCell ref="P28:R28"/>
    <mergeCell ref="E29:I29"/>
    <mergeCell ref="E30:I30"/>
    <mergeCell ref="E31:I31"/>
    <mergeCell ref="M32:P32"/>
    <mergeCell ref="D33:I33"/>
    <mergeCell ref="Q34:R34"/>
    <mergeCell ref="Q40:R40"/>
    <mergeCell ref="E35:I35"/>
    <mergeCell ref="Q37:R37"/>
    <mergeCell ref="D37:I37"/>
    <mergeCell ref="M40:P40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I131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2.00390625" style="0" customWidth="1"/>
    <col min="3" max="3" width="8.00390625" style="0" customWidth="1"/>
    <col min="4" max="4" width="7.57421875" style="0" customWidth="1"/>
    <col min="5" max="5" width="8.140625" style="0" customWidth="1"/>
    <col min="6" max="6" width="8.421875" style="0" customWidth="1"/>
    <col min="8" max="8" width="4.140625" style="0" customWidth="1"/>
    <col min="9" max="9" width="4.8515625" style="0" customWidth="1"/>
    <col min="10" max="10" width="3.57421875" style="0" customWidth="1"/>
    <col min="11" max="11" width="13.140625" style="0" customWidth="1"/>
    <col min="15" max="18" width="10.421875" style="0" bestFit="1" customWidth="1"/>
  </cols>
  <sheetData>
    <row r="1" spans="2:28" ht="43.5" customHeight="1">
      <c r="B1" s="1"/>
      <c r="C1" s="1"/>
      <c r="D1" s="1"/>
      <c r="E1" s="1"/>
      <c r="F1" s="19" t="s">
        <v>400</v>
      </c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5" ht="12.75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0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 t="s">
        <v>106</v>
      </c>
      <c r="B5" s="1">
        <v>14</v>
      </c>
      <c r="C5" s="1">
        <v>14</v>
      </c>
      <c r="D5" s="1">
        <v>2</v>
      </c>
      <c r="E5" s="1">
        <v>324</v>
      </c>
      <c r="F5" s="2">
        <v>75</v>
      </c>
      <c r="G5" s="3">
        <f aca="true" t="shared" si="0" ref="G5:G15">+E5/(C5-D5)</f>
        <v>27</v>
      </c>
      <c r="H5" s="24">
        <v>2</v>
      </c>
      <c r="I5" s="24"/>
      <c r="J5" s="1"/>
      <c r="K5" s="1" t="s">
        <v>13</v>
      </c>
      <c r="L5" s="16">
        <v>104.3</v>
      </c>
      <c r="M5" s="16">
        <v>21</v>
      </c>
      <c r="N5" s="16">
        <v>258</v>
      </c>
      <c r="O5" s="16">
        <v>26</v>
      </c>
      <c r="P5" s="17">
        <f aca="true" t="shared" si="1" ref="P5:P13">+N5/O5</f>
        <v>9.923076923076923</v>
      </c>
      <c r="Q5" s="32">
        <f aca="true" t="shared" si="2" ref="Q5:Q15">+N5/(INT(L5)+(L5-INT(L5))*10/6)</f>
        <v>2.4688995215311005</v>
      </c>
      <c r="R5" s="32">
        <f aca="true" t="shared" si="3" ref="R5:R12">+(INT(L5)*6+(L5-INT(L5))*10)/O5</f>
        <v>24.115384615384617</v>
      </c>
      <c r="S5" s="18" t="s">
        <v>416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 t="s">
        <v>88</v>
      </c>
      <c r="B6" s="1">
        <v>14</v>
      </c>
      <c r="C6" s="1">
        <v>14</v>
      </c>
      <c r="D6" s="1">
        <v>1</v>
      </c>
      <c r="E6" s="1">
        <v>324</v>
      </c>
      <c r="F6" s="2">
        <v>52</v>
      </c>
      <c r="G6" s="3">
        <f t="shared" si="0"/>
        <v>24.923076923076923</v>
      </c>
      <c r="H6" s="24">
        <v>1</v>
      </c>
      <c r="I6" s="24"/>
      <c r="J6" s="1"/>
      <c r="K6" s="1" t="s">
        <v>94</v>
      </c>
      <c r="L6" s="1">
        <v>147.4</v>
      </c>
      <c r="M6" s="1">
        <v>38</v>
      </c>
      <c r="N6" s="1">
        <v>366</v>
      </c>
      <c r="O6" s="1">
        <v>33</v>
      </c>
      <c r="P6" s="3">
        <f t="shared" si="1"/>
        <v>11.090909090909092</v>
      </c>
      <c r="Q6" s="29">
        <f t="shared" si="2"/>
        <v>2.478555304740406</v>
      </c>
      <c r="R6" s="29">
        <f t="shared" si="3"/>
        <v>26.848484848484848</v>
      </c>
      <c r="S6" s="4" t="s">
        <v>419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 t="s">
        <v>401</v>
      </c>
      <c r="B7" s="1">
        <v>12</v>
      </c>
      <c r="C7" s="1">
        <v>11</v>
      </c>
      <c r="D7" s="1">
        <v>1</v>
      </c>
      <c r="E7" s="1">
        <v>248</v>
      </c>
      <c r="F7" s="2">
        <v>42</v>
      </c>
      <c r="G7" s="3">
        <f t="shared" si="0"/>
        <v>24.8</v>
      </c>
      <c r="H7" s="24"/>
      <c r="I7" s="24"/>
      <c r="J7" s="24"/>
      <c r="K7" s="16" t="s">
        <v>43</v>
      </c>
      <c r="L7" s="16">
        <v>89.5</v>
      </c>
      <c r="M7" s="16">
        <v>16</v>
      </c>
      <c r="N7" s="16">
        <v>273</v>
      </c>
      <c r="O7" s="16">
        <v>18</v>
      </c>
      <c r="P7" s="17">
        <f t="shared" si="1"/>
        <v>15.166666666666666</v>
      </c>
      <c r="Q7" s="32">
        <f t="shared" si="2"/>
        <v>3.0389610389610393</v>
      </c>
      <c r="R7" s="32">
        <f t="shared" si="3"/>
        <v>29.944444444444443</v>
      </c>
      <c r="S7" s="18" t="s">
        <v>452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 t="s">
        <v>144</v>
      </c>
      <c r="B8" s="1">
        <v>11</v>
      </c>
      <c r="C8" s="1">
        <v>7</v>
      </c>
      <c r="D8" s="1">
        <v>0</v>
      </c>
      <c r="E8" s="1">
        <v>132</v>
      </c>
      <c r="F8" s="2">
        <v>49</v>
      </c>
      <c r="G8" s="3">
        <f t="shared" si="0"/>
        <v>18.857142857142858</v>
      </c>
      <c r="H8" s="24"/>
      <c r="I8" s="24"/>
      <c r="J8" s="24"/>
      <c r="K8" s="1" t="s">
        <v>12</v>
      </c>
      <c r="L8" s="1">
        <v>137</v>
      </c>
      <c r="M8" s="1">
        <v>34</v>
      </c>
      <c r="N8" s="1">
        <v>382</v>
      </c>
      <c r="O8" s="1">
        <v>21</v>
      </c>
      <c r="P8" s="17">
        <f t="shared" si="1"/>
        <v>18.19047619047619</v>
      </c>
      <c r="Q8" s="29">
        <f t="shared" si="2"/>
        <v>2.7883211678832116</v>
      </c>
      <c r="R8" s="32">
        <f t="shared" si="3"/>
        <v>39.142857142857146</v>
      </c>
      <c r="S8" s="5" t="s">
        <v>418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 t="s">
        <v>94</v>
      </c>
      <c r="B9" s="1">
        <v>15</v>
      </c>
      <c r="C9" s="1">
        <v>11</v>
      </c>
      <c r="D9" s="1">
        <v>2</v>
      </c>
      <c r="E9" s="1">
        <v>148</v>
      </c>
      <c r="F9" s="2" t="s">
        <v>364</v>
      </c>
      <c r="G9" s="3">
        <f t="shared" si="0"/>
        <v>16.444444444444443</v>
      </c>
      <c r="H9" s="24"/>
      <c r="I9" s="24"/>
      <c r="J9" s="24"/>
      <c r="K9" s="9" t="s">
        <v>33</v>
      </c>
      <c r="L9" s="9">
        <v>76.2</v>
      </c>
      <c r="M9" s="9">
        <v>11</v>
      </c>
      <c r="N9" s="9">
        <v>297</v>
      </c>
      <c r="O9" s="9">
        <v>12</v>
      </c>
      <c r="P9" s="10">
        <f t="shared" si="1"/>
        <v>24.75</v>
      </c>
      <c r="Q9" s="30">
        <f t="shared" si="2"/>
        <v>3.8908296943231435</v>
      </c>
      <c r="R9" s="30">
        <f t="shared" si="3"/>
        <v>38.166666666666664</v>
      </c>
      <c r="S9" s="15" t="s">
        <v>417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 t="s">
        <v>9</v>
      </c>
      <c r="B10" s="1">
        <v>15</v>
      </c>
      <c r="C10" s="1">
        <v>13</v>
      </c>
      <c r="D10" s="1">
        <v>3</v>
      </c>
      <c r="E10" s="1">
        <v>146</v>
      </c>
      <c r="F10" s="2" t="s">
        <v>402</v>
      </c>
      <c r="G10" s="3">
        <f t="shared" si="0"/>
        <v>14.6</v>
      </c>
      <c r="H10" s="24"/>
      <c r="I10" s="24"/>
      <c r="J10" s="24"/>
      <c r="K10" s="1" t="s">
        <v>88</v>
      </c>
      <c r="L10" s="1">
        <v>37</v>
      </c>
      <c r="M10" s="1">
        <v>2</v>
      </c>
      <c r="N10" s="1">
        <v>152</v>
      </c>
      <c r="O10" s="1">
        <v>9</v>
      </c>
      <c r="P10" s="3">
        <f t="shared" si="1"/>
        <v>16.88888888888889</v>
      </c>
      <c r="Q10" s="29">
        <f t="shared" si="2"/>
        <v>4.108108108108108</v>
      </c>
      <c r="R10" s="29">
        <f t="shared" si="3"/>
        <v>24.666666666666668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1" t="s">
        <v>43</v>
      </c>
      <c r="B11" s="1">
        <v>15</v>
      </c>
      <c r="C11" s="1">
        <v>11</v>
      </c>
      <c r="D11" s="1">
        <v>5</v>
      </c>
      <c r="E11" s="1">
        <v>83</v>
      </c>
      <c r="F11" s="2">
        <v>21</v>
      </c>
      <c r="G11" s="3">
        <f t="shared" si="0"/>
        <v>13.833333333333334</v>
      </c>
      <c r="H11" s="24"/>
      <c r="I11" s="24"/>
      <c r="J11" s="24"/>
      <c r="K11" s="16" t="s">
        <v>9</v>
      </c>
      <c r="L11" s="16">
        <v>39</v>
      </c>
      <c r="M11" s="16">
        <v>2</v>
      </c>
      <c r="N11" s="16">
        <v>205</v>
      </c>
      <c r="O11" s="16">
        <v>6</v>
      </c>
      <c r="P11" s="17">
        <f t="shared" si="1"/>
        <v>34.166666666666664</v>
      </c>
      <c r="Q11" s="32">
        <f t="shared" si="2"/>
        <v>5.256410256410256</v>
      </c>
      <c r="R11" s="32">
        <f t="shared" si="3"/>
        <v>39</v>
      </c>
      <c r="S11" s="3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>
      <c r="A12" s="1" t="s">
        <v>11</v>
      </c>
      <c r="B12" s="1">
        <v>14</v>
      </c>
      <c r="C12" s="1">
        <v>13</v>
      </c>
      <c r="D12" s="1">
        <v>2</v>
      </c>
      <c r="E12" s="1">
        <v>148</v>
      </c>
      <c r="F12" s="2">
        <v>31</v>
      </c>
      <c r="G12" s="3">
        <f t="shared" si="0"/>
        <v>13.454545454545455</v>
      </c>
      <c r="H12" s="24"/>
      <c r="I12" s="24"/>
      <c r="J12" s="24"/>
      <c r="K12" s="16" t="s">
        <v>407</v>
      </c>
      <c r="L12" s="16">
        <v>26</v>
      </c>
      <c r="M12" s="16">
        <v>7</v>
      </c>
      <c r="N12" s="16">
        <v>79</v>
      </c>
      <c r="O12" s="16">
        <v>4</v>
      </c>
      <c r="P12" s="17">
        <f t="shared" si="1"/>
        <v>19.75</v>
      </c>
      <c r="Q12" s="32">
        <f t="shared" si="2"/>
        <v>3.0384615384615383</v>
      </c>
      <c r="R12" s="32">
        <f t="shared" si="3"/>
        <v>39</v>
      </c>
      <c r="S12" s="3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1" t="s">
        <v>13</v>
      </c>
      <c r="B13" s="1">
        <v>14</v>
      </c>
      <c r="C13" s="1">
        <v>8</v>
      </c>
      <c r="D13" s="1">
        <v>3</v>
      </c>
      <c r="E13" s="1">
        <v>56</v>
      </c>
      <c r="F13" s="2">
        <v>23</v>
      </c>
      <c r="G13" s="3">
        <f t="shared" si="0"/>
        <v>11.2</v>
      </c>
      <c r="H13" s="24"/>
      <c r="I13" s="24"/>
      <c r="J13" s="24"/>
      <c r="K13" s="16" t="s">
        <v>292</v>
      </c>
      <c r="L13" s="16">
        <v>21</v>
      </c>
      <c r="M13" s="16">
        <v>1</v>
      </c>
      <c r="N13" s="16">
        <v>86</v>
      </c>
      <c r="O13" s="16">
        <v>4</v>
      </c>
      <c r="P13" s="17">
        <f t="shared" si="1"/>
        <v>21.5</v>
      </c>
      <c r="Q13" s="32">
        <f t="shared" si="2"/>
        <v>4.095238095238095</v>
      </c>
      <c r="R13" s="34" t="s">
        <v>52</v>
      </c>
      <c r="S13" s="3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1" t="s">
        <v>12</v>
      </c>
      <c r="B14" s="1">
        <v>13</v>
      </c>
      <c r="C14" s="1">
        <v>7</v>
      </c>
      <c r="D14" s="1">
        <v>3</v>
      </c>
      <c r="E14" s="1">
        <v>41</v>
      </c>
      <c r="F14" s="2" t="s">
        <v>403</v>
      </c>
      <c r="G14" s="3">
        <f t="shared" si="0"/>
        <v>10.25</v>
      </c>
      <c r="H14" s="1"/>
      <c r="I14" s="1"/>
      <c r="J14" s="24"/>
      <c r="K14" s="1" t="s">
        <v>410</v>
      </c>
      <c r="L14" s="1">
        <v>5</v>
      </c>
      <c r="M14" s="1">
        <v>0</v>
      </c>
      <c r="N14" s="1">
        <v>32</v>
      </c>
      <c r="O14" s="1">
        <v>0</v>
      </c>
      <c r="P14" s="6" t="s">
        <v>52</v>
      </c>
      <c r="Q14" s="29">
        <f t="shared" si="2"/>
        <v>6.4</v>
      </c>
      <c r="R14" s="6" t="s">
        <v>52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s="1" t="s">
        <v>33</v>
      </c>
      <c r="B15" s="1">
        <v>13</v>
      </c>
      <c r="C15" s="1">
        <v>10</v>
      </c>
      <c r="D15" s="1">
        <v>1</v>
      </c>
      <c r="E15" s="1">
        <v>90</v>
      </c>
      <c r="F15" s="2" t="s">
        <v>95</v>
      </c>
      <c r="G15" s="3">
        <f t="shared" si="0"/>
        <v>10</v>
      </c>
      <c r="H15" s="24"/>
      <c r="I15" s="24"/>
      <c r="J15" s="24"/>
      <c r="K15" s="1" t="s">
        <v>291</v>
      </c>
      <c r="L15" s="1">
        <v>11</v>
      </c>
      <c r="M15" s="1">
        <v>2</v>
      </c>
      <c r="N15" s="1">
        <v>35</v>
      </c>
      <c r="O15" s="1">
        <v>0</v>
      </c>
      <c r="P15" s="6" t="s">
        <v>52</v>
      </c>
      <c r="Q15" s="29">
        <f t="shared" si="2"/>
        <v>3.1818181818181817</v>
      </c>
      <c r="R15" s="6" t="s">
        <v>52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s="1"/>
      <c r="B16" s="1"/>
      <c r="C16" s="1"/>
      <c r="D16" s="1"/>
      <c r="E16" s="1"/>
      <c r="F16" s="2"/>
      <c r="G16" s="3"/>
      <c r="H16" s="24"/>
      <c r="I16" s="24"/>
      <c r="J16" s="2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s="23" t="s">
        <v>138</v>
      </c>
      <c r="H17" s="24"/>
      <c r="I17" s="24"/>
      <c r="J17" s="1"/>
      <c r="K17" s="23" t="s">
        <v>62</v>
      </c>
      <c r="S17" s="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2.75">
      <c r="B18" s="1"/>
      <c r="C18" s="1"/>
      <c r="D18" s="1"/>
      <c r="E18" s="1"/>
      <c r="F18" s="1"/>
      <c r="G18" s="1"/>
      <c r="H18" s="1"/>
      <c r="I18" s="1"/>
      <c r="J18" s="1"/>
      <c r="L18" s="1"/>
      <c r="M18" s="1"/>
      <c r="N18" s="1"/>
      <c r="O18" s="1"/>
      <c r="P18" s="6"/>
      <c r="Q18" s="29"/>
      <c r="R18" s="29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s="8" t="s">
        <v>22</v>
      </c>
      <c r="B19" s="1"/>
      <c r="C19" s="1"/>
      <c r="D19" s="8" t="s">
        <v>53</v>
      </c>
      <c r="E19" s="1"/>
      <c r="F19" s="1"/>
      <c r="G19" s="1"/>
      <c r="H19" s="1"/>
      <c r="I19" s="1"/>
      <c r="J19" s="1"/>
      <c r="K19" s="8" t="s">
        <v>66</v>
      </c>
      <c r="L19" s="1"/>
      <c r="M19" s="1"/>
      <c r="N19" s="1"/>
      <c r="O19" s="1"/>
      <c r="P19" s="1"/>
      <c r="Q19" s="1"/>
      <c r="R19" s="2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s="1" t="s">
        <v>47</v>
      </c>
      <c r="B21" s="2" t="s">
        <v>404</v>
      </c>
      <c r="C21" s="1"/>
      <c r="D21" s="7">
        <v>14</v>
      </c>
      <c r="E21" s="1" t="s">
        <v>11</v>
      </c>
      <c r="F21" s="1"/>
      <c r="G21" s="1"/>
      <c r="H21" s="1"/>
      <c r="I21" s="1"/>
      <c r="J21" s="1"/>
      <c r="K21" s="21" t="s">
        <v>67</v>
      </c>
      <c r="L21" s="21" t="s">
        <v>68</v>
      </c>
      <c r="M21" s="21" t="s">
        <v>69</v>
      </c>
      <c r="N21" s="21" t="s">
        <v>70</v>
      </c>
      <c r="O21" s="21" t="s">
        <v>71</v>
      </c>
      <c r="P21" s="1"/>
      <c r="Q21" s="1"/>
      <c r="R21" s="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s="1" t="s">
        <v>292</v>
      </c>
      <c r="B22" s="2" t="s">
        <v>405</v>
      </c>
      <c r="C22" s="1"/>
      <c r="D22" s="7">
        <v>9</v>
      </c>
      <c r="E22" s="1" t="s">
        <v>88</v>
      </c>
      <c r="F22" s="1"/>
      <c r="G22" s="1"/>
      <c r="H22" s="1"/>
      <c r="I22" s="1"/>
      <c r="J22" s="1"/>
      <c r="K22" s="7">
        <v>18</v>
      </c>
      <c r="L22" s="7">
        <v>7</v>
      </c>
      <c r="M22" s="7">
        <v>4</v>
      </c>
      <c r="N22" s="7">
        <v>5</v>
      </c>
      <c r="O22" s="7">
        <v>2</v>
      </c>
      <c r="P22" s="1"/>
      <c r="Q22" s="1"/>
      <c r="R22" s="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1" t="s">
        <v>101</v>
      </c>
      <c r="B23" s="2" t="s">
        <v>406</v>
      </c>
      <c r="C23" s="1"/>
      <c r="D23" s="7">
        <v>8</v>
      </c>
      <c r="E23" s="1" t="s">
        <v>94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1" t="s">
        <v>407</v>
      </c>
      <c r="B24" s="2" t="s">
        <v>408</v>
      </c>
      <c r="C24" s="1"/>
      <c r="D24" s="7">
        <v>5</v>
      </c>
      <c r="E24" s="1" t="s">
        <v>412</v>
      </c>
      <c r="F24" s="1"/>
      <c r="G24" s="1"/>
      <c r="H24" s="1"/>
      <c r="I24" s="1"/>
      <c r="J24" s="1"/>
      <c r="K24" s="1"/>
      <c r="L24" s="20" t="s">
        <v>4</v>
      </c>
      <c r="M24" s="20" t="s">
        <v>73</v>
      </c>
      <c r="N24" s="20" t="s">
        <v>74</v>
      </c>
      <c r="O24" s="20" t="s">
        <v>25</v>
      </c>
      <c r="P24" s="20" t="s">
        <v>75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1" t="s">
        <v>374</v>
      </c>
      <c r="B25" s="2" t="s">
        <v>409</v>
      </c>
      <c r="C25" s="1"/>
      <c r="D25" s="7">
        <v>4</v>
      </c>
      <c r="E25" s="1" t="s">
        <v>413</v>
      </c>
      <c r="F25" s="1"/>
      <c r="G25" s="1"/>
      <c r="H25" s="1"/>
      <c r="I25" s="1"/>
      <c r="J25" s="1"/>
      <c r="K25" s="1" t="s">
        <v>72</v>
      </c>
      <c r="L25" s="7">
        <v>1835</v>
      </c>
      <c r="M25" s="7">
        <v>212</v>
      </c>
      <c r="N25" s="7">
        <f>+SUM(L25:M25)</f>
        <v>2047</v>
      </c>
      <c r="O25" s="7">
        <v>111</v>
      </c>
      <c r="P25" s="13">
        <f>+N25/O25</f>
        <v>18.44144144144144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 t="s">
        <v>35</v>
      </c>
      <c r="B26" s="2" t="s">
        <v>17</v>
      </c>
      <c r="C26" s="1"/>
      <c r="D26" s="7">
        <v>3</v>
      </c>
      <c r="E26" s="1" t="s">
        <v>414</v>
      </c>
      <c r="F26" s="1"/>
      <c r="G26" s="1"/>
      <c r="H26" s="1"/>
      <c r="I26" s="1"/>
      <c r="J26" s="1"/>
      <c r="K26" s="1" t="s">
        <v>139</v>
      </c>
      <c r="L26" s="7">
        <v>2165</v>
      </c>
      <c r="M26" s="7">
        <v>155</v>
      </c>
      <c r="N26" s="7">
        <f>+SUM(L26:M26)</f>
        <v>2320</v>
      </c>
      <c r="O26" s="7">
        <v>142</v>
      </c>
      <c r="P26" s="13">
        <f>+N26/O26</f>
        <v>16.338028169014084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1" t="s">
        <v>410</v>
      </c>
      <c r="B27" s="2" t="s">
        <v>17</v>
      </c>
      <c r="C27" s="1"/>
      <c r="D27" s="7">
        <v>2</v>
      </c>
      <c r="E27" s="1" t="s">
        <v>451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 t="s">
        <v>14</v>
      </c>
      <c r="B28" s="2">
        <v>0</v>
      </c>
      <c r="C28" s="1"/>
      <c r="E28" s="1" t="s">
        <v>450</v>
      </c>
      <c r="H28" s="1"/>
      <c r="I28" s="1"/>
      <c r="J28" s="1"/>
      <c r="K28" s="20" t="s">
        <v>77</v>
      </c>
      <c r="L28" s="2" t="s">
        <v>420</v>
      </c>
      <c r="M28" s="1"/>
      <c r="N28" s="1" t="s">
        <v>421</v>
      </c>
      <c r="O28" s="1"/>
      <c r="P28" s="12">
        <v>38878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s="1" t="s">
        <v>102</v>
      </c>
      <c r="B29" s="2" t="s">
        <v>411</v>
      </c>
      <c r="C29" s="1"/>
      <c r="D29" s="7">
        <v>1</v>
      </c>
      <c r="E29" s="1" t="s">
        <v>415</v>
      </c>
      <c r="G29" s="1"/>
      <c r="H29" s="1"/>
      <c r="I29" s="1"/>
      <c r="J29" s="1"/>
      <c r="K29" s="20" t="s">
        <v>78</v>
      </c>
      <c r="L29" s="2" t="s">
        <v>445</v>
      </c>
      <c r="M29" s="1"/>
      <c r="N29" s="1" t="s">
        <v>446</v>
      </c>
      <c r="O29" s="1"/>
      <c r="P29" s="12">
        <v>38843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s="1"/>
      <c r="B30" s="2"/>
      <c r="C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s="1"/>
      <c r="B31" s="2"/>
      <c r="C31" s="1"/>
      <c r="D31" s="8" t="s">
        <v>57</v>
      </c>
      <c r="E31" s="1"/>
      <c r="F31" s="1"/>
      <c r="G31" s="1"/>
      <c r="H31" s="1"/>
      <c r="I31" s="1"/>
      <c r="J31" s="1"/>
      <c r="K31" s="20" t="s">
        <v>118</v>
      </c>
      <c r="L31" s="7">
        <v>75</v>
      </c>
      <c r="M31" s="1" t="s">
        <v>106</v>
      </c>
      <c r="N31" s="1"/>
      <c r="O31" s="1" t="s">
        <v>421</v>
      </c>
      <c r="P31" s="1"/>
      <c r="Q31" s="12">
        <v>38878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s="1"/>
      <c r="B32" s="2"/>
      <c r="C32" s="1"/>
      <c r="D32" s="1"/>
      <c r="F32" s="1"/>
      <c r="G32" s="1"/>
      <c r="H32" s="1"/>
      <c r="I32" s="1"/>
      <c r="J32" s="1"/>
      <c r="K32" s="7"/>
      <c r="L32" s="1"/>
      <c r="M32" s="1"/>
      <c r="N32" s="1"/>
      <c r="O32" s="12"/>
      <c r="P32" s="1"/>
      <c r="Q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1"/>
      <c r="B33" s="2"/>
      <c r="C33" s="1"/>
      <c r="D33" s="7">
        <v>2</v>
      </c>
      <c r="E33" s="1" t="s">
        <v>11</v>
      </c>
      <c r="F33" s="1"/>
      <c r="G33" s="1"/>
      <c r="H33" s="1"/>
      <c r="I33" s="1"/>
      <c r="J33" s="1"/>
      <c r="K33" s="20" t="s">
        <v>83</v>
      </c>
      <c r="L33" s="26" t="s">
        <v>418</v>
      </c>
      <c r="M33" s="1" t="s">
        <v>12</v>
      </c>
      <c r="N33" s="1"/>
      <c r="O33" s="1" t="s">
        <v>422</v>
      </c>
      <c r="P33" s="1"/>
      <c r="Q33" s="12">
        <v>38927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s="1"/>
      <c r="B34" s="1"/>
      <c r="C34" s="1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s="1"/>
      <c r="B35" s="1"/>
      <c r="C35" s="1"/>
      <c r="D35" s="1" t="s">
        <v>449</v>
      </c>
      <c r="E35" s="1"/>
      <c r="F35" s="1"/>
      <c r="G35" s="1"/>
      <c r="H35" s="1"/>
      <c r="I35" s="1"/>
      <c r="J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5:35" ht="12.75">
      <c r="E36" s="1"/>
      <c r="F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s="1"/>
      <c r="B37" s="1"/>
      <c r="C37" s="1"/>
      <c r="E37" s="1"/>
      <c r="F37" s="1"/>
      <c r="G37" s="1"/>
      <c r="H37" s="1"/>
      <c r="I37" s="1"/>
      <c r="J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s="1"/>
      <c r="B38" s="1"/>
      <c r="C38" s="1"/>
      <c r="D38" s="1"/>
      <c r="E38" s="1"/>
      <c r="F38" s="1"/>
      <c r="G38" s="1"/>
      <c r="H38" s="1"/>
      <c r="I38" s="1"/>
      <c r="J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s="1"/>
      <c r="B39" s="1"/>
      <c r="C39" s="1"/>
      <c r="D39" s="1"/>
      <c r="E39" s="1"/>
      <c r="F39" s="1"/>
      <c r="G39" s="1"/>
      <c r="H39" s="1"/>
      <c r="I39" s="1"/>
      <c r="J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s="1"/>
      <c r="B40" s="1"/>
      <c r="C40" s="1"/>
      <c r="D40" s="1"/>
      <c r="E40" s="1"/>
      <c r="F40" s="1"/>
      <c r="G40" s="1"/>
      <c r="H40" s="1"/>
      <c r="I40" s="1"/>
      <c r="J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>
      <c r="A41" s="1"/>
      <c r="B41" s="1"/>
      <c r="C41" s="1"/>
      <c r="D41" s="1"/>
      <c r="E41" s="1"/>
      <c r="F41" s="1"/>
      <c r="G41" s="1"/>
      <c r="H41" s="1"/>
      <c r="I41" s="1"/>
      <c r="J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>
      <c r="A42" s="1"/>
      <c r="B42" s="1"/>
      <c r="C42" s="1"/>
      <c r="D42" s="1"/>
      <c r="E42" s="1"/>
      <c r="F42" s="1"/>
      <c r="G42" s="1"/>
      <c r="H42" s="1"/>
      <c r="I42" s="1"/>
      <c r="J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>
      <c r="A43" s="1"/>
      <c r="B43" s="1"/>
      <c r="C43" s="1"/>
      <c r="D43" s="1"/>
      <c r="E43" s="1"/>
      <c r="F43" s="1"/>
      <c r="G43" s="1"/>
      <c r="H43" s="1"/>
      <c r="I43" s="1"/>
      <c r="J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75">
      <c r="A44" s="1"/>
      <c r="B44" s="1"/>
      <c r="C44" s="1"/>
      <c r="D44" s="1"/>
      <c r="E44" s="1"/>
      <c r="F44" s="1"/>
      <c r="G44" s="1"/>
      <c r="H44" s="1"/>
      <c r="I44" s="1"/>
      <c r="J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>
      <c r="A45" s="1"/>
      <c r="B45" s="1"/>
      <c r="C45" s="1"/>
      <c r="D45" s="1"/>
      <c r="E45" s="1"/>
      <c r="F45" s="1"/>
      <c r="G45" s="1"/>
      <c r="H45" s="1"/>
      <c r="I45" s="1"/>
      <c r="J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>
      <c r="A46" s="1"/>
      <c r="B46" s="1"/>
      <c r="C46" s="1"/>
      <c r="D46" s="1"/>
      <c r="E46" s="1"/>
      <c r="F46" s="1"/>
      <c r="G46" s="1"/>
      <c r="H46" s="1"/>
      <c r="I46" s="1"/>
      <c r="J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26"/>
      <c r="L47" s="1"/>
      <c r="M47" s="1"/>
      <c r="N47" s="1"/>
      <c r="O47" s="1"/>
      <c r="P47" s="1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26"/>
      <c r="L48" s="1"/>
      <c r="M48" s="1"/>
      <c r="N48" s="1"/>
      <c r="O48" s="1"/>
      <c r="P48" s="1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1:19" ht="12.75">
      <c r="K129" s="1"/>
      <c r="L129" s="1"/>
      <c r="M129" s="1"/>
      <c r="N129" s="1"/>
      <c r="O129" s="1"/>
      <c r="P129" s="1"/>
      <c r="Q129" s="1"/>
      <c r="R129" s="1"/>
      <c r="S129" s="1"/>
    </row>
    <row r="130" spans="11:19" ht="12.75">
      <c r="K130" s="1"/>
      <c r="L130" s="1"/>
      <c r="M130" s="1"/>
      <c r="N130" s="1"/>
      <c r="O130" s="1"/>
      <c r="P130" s="1"/>
      <c r="Q130" s="1"/>
      <c r="R130" s="1"/>
      <c r="S130" s="1"/>
    </row>
    <row r="131" spans="11:19" ht="12.75">
      <c r="K131" s="1"/>
      <c r="L131" s="1"/>
      <c r="M131" s="1"/>
      <c r="N131" s="1"/>
      <c r="O131" s="1"/>
      <c r="P131" s="1"/>
      <c r="Q131" s="1"/>
      <c r="R131" s="1"/>
      <c r="S131" s="1"/>
    </row>
  </sheetData>
  <printOptions/>
  <pageMargins left="0.21" right="0.1968503937007874" top="0.31496062992125984" bottom="0.3937007874015748" header="0" footer="0"/>
  <pageSetup fitToHeight="1" fitToWidth="1" horizontalDpi="300" verticalDpi="300" orientation="landscape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X13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2.28125" style="0" customWidth="1"/>
    <col min="8" max="8" width="4.7109375" style="0" customWidth="1"/>
    <col min="9" max="9" width="5.00390625" style="0" customWidth="1"/>
    <col min="10" max="10" width="3.57421875" style="0" customWidth="1"/>
    <col min="11" max="11" width="13.7109375" style="0" customWidth="1"/>
    <col min="17" max="17" width="10.421875" style="0" bestFit="1" customWidth="1"/>
    <col min="19" max="19" width="8.140625" style="0" customWidth="1"/>
  </cols>
  <sheetData>
    <row r="1" spans="2:24" ht="46.5" customHeight="1">
      <c r="B1" s="1"/>
      <c r="C1" s="1"/>
      <c r="D1" s="1"/>
      <c r="E1" s="1"/>
      <c r="F1" s="1"/>
      <c r="G1" s="19" t="s">
        <v>423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 t="s">
        <v>381</v>
      </c>
      <c r="B5" s="1">
        <v>9</v>
      </c>
      <c r="C5" s="1">
        <v>9</v>
      </c>
      <c r="D5" s="1">
        <v>0</v>
      </c>
      <c r="E5" s="1">
        <v>333</v>
      </c>
      <c r="F5" s="2">
        <v>67</v>
      </c>
      <c r="G5" s="3">
        <f aca="true" t="shared" si="0" ref="G5:G16">+E5/(C5-D5)</f>
        <v>37</v>
      </c>
      <c r="H5" s="24">
        <v>3</v>
      </c>
      <c r="I5" s="3"/>
      <c r="J5" s="1"/>
      <c r="K5" s="16" t="s">
        <v>291</v>
      </c>
      <c r="L5" s="16">
        <v>210</v>
      </c>
      <c r="M5" s="16">
        <v>31</v>
      </c>
      <c r="N5" s="16">
        <v>783</v>
      </c>
      <c r="O5" s="16">
        <v>54</v>
      </c>
      <c r="P5" s="17">
        <f aca="true" t="shared" si="1" ref="P5:P13">+N5/O5</f>
        <v>14.5</v>
      </c>
      <c r="Q5" s="32">
        <f aca="true" t="shared" si="2" ref="Q5:Q16">+N5/(INT(L5)+(L5-INT(L5))*10/6)</f>
        <v>3.7285714285714286</v>
      </c>
      <c r="R5" s="32">
        <f aca="true" t="shared" si="3" ref="R5:R13">+(INT(L5)*6+(L5-INT(L5))*10)/O5</f>
        <v>23.333333333333332</v>
      </c>
      <c r="S5" s="18" t="s">
        <v>438</v>
      </c>
      <c r="T5" s="1"/>
      <c r="U5" s="1"/>
      <c r="V5" s="1"/>
      <c r="W5" s="1"/>
      <c r="X5" s="1"/>
    </row>
    <row r="6" spans="1:24" ht="12.75">
      <c r="A6" s="1" t="s">
        <v>102</v>
      </c>
      <c r="B6" s="1">
        <v>5</v>
      </c>
      <c r="C6" s="1">
        <v>5</v>
      </c>
      <c r="D6" s="1">
        <v>0</v>
      </c>
      <c r="E6" s="1">
        <v>140</v>
      </c>
      <c r="F6" s="2">
        <v>53</v>
      </c>
      <c r="G6" s="3">
        <f t="shared" si="0"/>
        <v>28</v>
      </c>
      <c r="H6" s="24">
        <v>1</v>
      </c>
      <c r="I6" s="3"/>
      <c r="J6" s="1"/>
      <c r="K6" s="1" t="s">
        <v>410</v>
      </c>
      <c r="L6" s="1">
        <v>115</v>
      </c>
      <c r="M6" s="1">
        <v>27</v>
      </c>
      <c r="N6" s="1">
        <v>363</v>
      </c>
      <c r="O6" s="1">
        <v>22</v>
      </c>
      <c r="P6" s="3">
        <f t="shared" si="1"/>
        <v>16.5</v>
      </c>
      <c r="Q6" s="29">
        <f t="shared" si="2"/>
        <v>3.1565217391304348</v>
      </c>
      <c r="R6" s="29">
        <f t="shared" si="3"/>
        <v>31.363636363636363</v>
      </c>
      <c r="S6" s="4" t="s">
        <v>439</v>
      </c>
      <c r="T6" s="1"/>
      <c r="U6" s="1"/>
      <c r="V6" s="1"/>
      <c r="W6" s="1"/>
      <c r="X6" s="1"/>
    </row>
    <row r="7" spans="1:24" ht="12.75">
      <c r="A7" s="1" t="s">
        <v>297</v>
      </c>
      <c r="B7" s="1">
        <v>14</v>
      </c>
      <c r="C7" s="1">
        <v>14</v>
      </c>
      <c r="D7" s="1">
        <v>3</v>
      </c>
      <c r="E7" s="1">
        <v>301</v>
      </c>
      <c r="F7" s="2">
        <v>97</v>
      </c>
      <c r="G7" s="3">
        <f t="shared" si="0"/>
        <v>27.363636363636363</v>
      </c>
      <c r="H7" s="24">
        <v>1</v>
      </c>
      <c r="I7" s="24"/>
      <c r="J7" s="1"/>
      <c r="K7" s="1" t="s">
        <v>93</v>
      </c>
      <c r="L7" s="1">
        <v>74.3</v>
      </c>
      <c r="M7" s="1">
        <v>12</v>
      </c>
      <c r="N7" s="1">
        <v>279</v>
      </c>
      <c r="O7" s="1">
        <v>14</v>
      </c>
      <c r="P7" s="3">
        <f t="shared" si="1"/>
        <v>19.928571428571427</v>
      </c>
      <c r="Q7" s="32">
        <f t="shared" si="2"/>
        <v>3.7449664429530203</v>
      </c>
      <c r="R7" s="32">
        <f t="shared" si="3"/>
        <v>31.928571428571427</v>
      </c>
      <c r="S7" s="4" t="s">
        <v>453</v>
      </c>
      <c r="T7" s="1"/>
      <c r="U7" s="1"/>
      <c r="V7" s="1"/>
      <c r="W7" s="1"/>
      <c r="X7" s="1"/>
    </row>
    <row r="8" spans="1:24" ht="12.75">
      <c r="A8" s="1" t="s">
        <v>101</v>
      </c>
      <c r="B8" s="1">
        <v>11</v>
      </c>
      <c r="C8" s="1">
        <v>11</v>
      </c>
      <c r="D8" s="1">
        <v>1</v>
      </c>
      <c r="E8" s="1">
        <v>208</v>
      </c>
      <c r="F8" s="2">
        <v>55</v>
      </c>
      <c r="G8" s="3">
        <f t="shared" si="0"/>
        <v>20.8</v>
      </c>
      <c r="H8" s="24">
        <v>1</v>
      </c>
      <c r="I8" s="3"/>
      <c r="J8" s="1"/>
      <c r="K8" s="9" t="s">
        <v>182</v>
      </c>
      <c r="L8" s="9">
        <v>84</v>
      </c>
      <c r="M8" s="9">
        <v>7</v>
      </c>
      <c r="N8" s="9">
        <v>343</v>
      </c>
      <c r="O8" s="9">
        <v>12</v>
      </c>
      <c r="P8" s="10">
        <f t="shared" si="1"/>
        <v>28.583333333333332</v>
      </c>
      <c r="Q8" s="30">
        <f t="shared" si="2"/>
        <v>4.083333333333333</v>
      </c>
      <c r="R8" s="30">
        <f t="shared" si="3"/>
        <v>42</v>
      </c>
      <c r="S8" s="15" t="s">
        <v>249</v>
      </c>
      <c r="T8" s="1"/>
      <c r="U8" s="1"/>
      <c r="V8" s="1"/>
      <c r="W8" s="1"/>
      <c r="X8" s="1"/>
    </row>
    <row r="9" spans="1:24" ht="12.75">
      <c r="A9" s="1" t="s">
        <v>90</v>
      </c>
      <c r="B9" s="1">
        <v>16</v>
      </c>
      <c r="C9" s="1">
        <v>15</v>
      </c>
      <c r="D9" s="1">
        <v>5</v>
      </c>
      <c r="E9" s="1">
        <v>202</v>
      </c>
      <c r="F9" s="2" t="s">
        <v>424</v>
      </c>
      <c r="G9" s="3">
        <f t="shared" si="0"/>
        <v>20.2</v>
      </c>
      <c r="H9" s="24">
        <v>2</v>
      </c>
      <c r="I9" s="3"/>
      <c r="J9" s="1"/>
      <c r="K9" s="1" t="s">
        <v>440</v>
      </c>
      <c r="L9" s="1">
        <v>39</v>
      </c>
      <c r="M9" s="1">
        <v>6</v>
      </c>
      <c r="N9" s="1">
        <v>122</v>
      </c>
      <c r="O9" s="1">
        <v>6</v>
      </c>
      <c r="P9" s="3">
        <f t="shared" si="1"/>
        <v>20.333333333333332</v>
      </c>
      <c r="Q9" s="29">
        <f t="shared" si="2"/>
        <v>3.128205128205128</v>
      </c>
      <c r="R9" s="29">
        <f t="shared" si="3"/>
        <v>39</v>
      </c>
      <c r="S9" s="2"/>
      <c r="T9" s="1"/>
      <c r="U9" s="1"/>
      <c r="V9" s="1"/>
      <c r="W9" s="1"/>
      <c r="X9" s="1"/>
    </row>
    <row r="10" spans="1:24" ht="12.75">
      <c r="A10" s="1" t="s">
        <v>346</v>
      </c>
      <c r="B10" s="1">
        <v>15</v>
      </c>
      <c r="C10" s="1">
        <v>15</v>
      </c>
      <c r="D10" s="1">
        <v>0</v>
      </c>
      <c r="E10" s="1">
        <v>234</v>
      </c>
      <c r="F10" s="2">
        <v>82</v>
      </c>
      <c r="G10" s="3">
        <f t="shared" si="0"/>
        <v>15.6</v>
      </c>
      <c r="H10" s="24">
        <v>1</v>
      </c>
      <c r="I10" s="3"/>
      <c r="J10" s="1"/>
      <c r="K10" s="1" t="s">
        <v>90</v>
      </c>
      <c r="L10" s="1">
        <v>6</v>
      </c>
      <c r="M10" s="1">
        <v>0</v>
      </c>
      <c r="N10" s="1">
        <v>35</v>
      </c>
      <c r="O10" s="1">
        <v>3</v>
      </c>
      <c r="P10" s="3">
        <f t="shared" si="1"/>
        <v>11.666666666666666</v>
      </c>
      <c r="Q10" s="29">
        <f t="shared" si="2"/>
        <v>5.833333333333333</v>
      </c>
      <c r="R10" s="29">
        <f t="shared" si="3"/>
        <v>12</v>
      </c>
      <c r="S10" s="2"/>
      <c r="T10" s="1"/>
      <c r="U10" s="1"/>
      <c r="V10" s="1"/>
      <c r="W10" s="1"/>
      <c r="X10" s="1"/>
    </row>
    <row r="11" spans="1:24" ht="12.75">
      <c r="A11" s="1" t="s">
        <v>183</v>
      </c>
      <c r="B11" s="1">
        <v>15</v>
      </c>
      <c r="C11" s="1">
        <v>15</v>
      </c>
      <c r="D11" s="1">
        <v>0</v>
      </c>
      <c r="E11" s="1">
        <v>204</v>
      </c>
      <c r="F11" s="2">
        <v>47</v>
      </c>
      <c r="G11" s="3">
        <f t="shared" si="0"/>
        <v>13.6</v>
      </c>
      <c r="H11" s="3"/>
      <c r="I11" s="3"/>
      <c r="J11" s="1"/>
      <c r="K11" s="16" t="s">
        <v>297</v>
      </c>
      <c r="L11" s="16">
        <v>35.2</v>
      </c>
      <c r="M11" s="16">
        <v>3</v>
      </c>
      <c r="N11" s="16">
        <v>138</v>
      </c>
      <c r="O11" s="16">
        <v>3</v>
      </c>
      <c r="P11" s="17">
        <f t="shared" si="1"/>
        <v>46</v>
      </c>
      <c r="Q11" s="32">
        <f t="shared" si="2"/>
        <v>3.9056603773584904</v>
      </c>
      <c r="R11" s="32">
        <f t="shared" si="3"/>
        <v>70.66666666666667</v>
      </c>
      <c r="T11" s="1"/>
      <c r="U11" s="1"/>
      <c r="V11" s="1"/>
      <c r="W11" s="1"/>
      <c r="X11" s="1"/>
    </row>
    <row r="12" spans="1:24" ht="12.75">
      <c r="A12" s="1" t="s">
        <v>14</v>
      </c>
      <c r="B12" s="1">
        <v>11</v>
      </c>
      <c r="C12" s="1">
        <v>11</v>
      </c>
      <c r="D12" s="1">
        <v>0</v>
      </c>
      <c r="E12" s="1">
        <v>146</v>
      </c>
      <c r="F12" s="2">
        <v>50</v>
      </c>
      <c r="G12" s="3">
        <f t="shared" si="0"/>
        <v>13.272727272727273</v>
      </c>
      <c r="H12" s="24">
        <v>1</v>
      </c>
      <c r="I12" s="3"/>
      <c r="J12" s="1"/>
      <c r="K12" s="1" t="s">
        <v>382</v>
      </c>
      <c r="L12" s="1">
        <v>12.3</v>
      </c>
      <c r="M12" s="1">
        <v>0</v>
      </c>
      <c r="N12" s="1">
        <v>49</v>
      </c>
      <c r="O12" s="1">
        <v>1</v>
      </c>
      <c r="P12" s="3">
        <f t="shared" si="1"/>
        <v>49</v>
      </c>
      <c r="Q12" s="29">
        <f t="shared" si="2"/>
        <v>3.9199999999999995</v>
      </c>
      <c r="R12" s="29">
        <f t="shared" si="3"/>
        <v>75</v>
      </c>
      <c r="S12" s="2"/>
      <c r="T12" s="1"/>
      <c r="U12" s="1"/>
      <c r="V12" s="1"/>
      <c r="W12" s="1"/>
      <c r="X12" s="1"/>
    </row>
    <row r="13" spans="1:24" ht="12.75">
      <c r="A13" s="1" t="s">
        <v>182</v>
      </c>
      <c r="B13" s="1">
        <v>13</v>
      </c>
      <c r="C13" s="1">
        <v>11</v>
      </c>
      <c r="D13" s="1">
        <v>2</v>
      </c>
      <c r="E13" s="1">
        <v>95</v>
      </c>
      <c r="F13" s="2">
        <v>23</v>
      </c>
      <c r="G13" s="3">
        <f t="shared" si="0"/>
        <v>10.555555555555555</v>
      </c>
      <c r="H13" s="3"/>
      <c r="I13" s="3"/>
      <c r="J13" s="1"/>
      <c r="K13" s="1" t="s">
        <v>373</v>
      </c>
      <c r="L13" s="1">
        <v>6</v>
      </c>
      <c r="M13" s="1">
        <v>0</v>
      </c>
      <c r="N13" s="1">
        <v>26</v>
      </c>
      <c r="O13" s="1">
        <v>1</v>
      </c>
      <c r="P13" s="3">
        <f t="shared" si="1"/>
        <v>26</v>
      </c>
      <c r="Q13" s="29">
        <f t="shared" si="2"/>
        <v>4.333333333333333</v>
      </c>
      <c r="R13" s="29">
        <f t="shared" si="3"/>
        <v>36</v>
      </c>
      <c r="S13" s="1"/>
      <c r="T13" s="1"/>
      <c r="U13" s="1"/>
      <c r="V13" s="1"/>
      <c r="W13" s="1"/>
      <c r="X13" s="1"/>
    </row>
    <row r="14" spans="1:24" ht="12.75">
      <c r="A14" s="1" t="s">
        <v>291</v>
      </c>
      <c r="B14" s="1">
        <v>16</v>
      </c>
      <c r="C14" s="1">
        <v>12</v>
      </c>
      <c r="D14" s="1">
        <v>1</v>
      </c>
      <c r="E14" s="1">
        <v>112</v>
      </c>
      <c r="F14" s="2">
        <v>21</v>
      </c>
      <c r="G14" s="3">
        <f t="shared" si="0"/>
        <v>10.181818181818182</v>
      </c>
      <c r="H14" s="24"/>
      <c r="I14" s="3"/>
      <c r="J14" s="1"/>
      <c r="K14" s="1" t="s">
        <v>12</v>
      </c>
      <c r="L14" s="1">
        <v>14</v>
      </c>
      <c r="M14" s="1">
        <v>1</v>
      </c>
      <c r="N14" s="1">
        <v>50</v>
      </c>
      <c r="O14" s="1">
        <v>0</v>
      </c>
      <c r="P14" s="6" t="s">
        <v>52</v>
      </c>
      <c r="Q14" s="29">
        <f t="shared" si="2"/>
        <v>3.5714285714285716</v>
      </c>
      <c r="R14" s="29" t="s">
        <v>52</v>
      </c>
      <c r="S14" s="1"/>
      <c r="T14" s="1"/>
      <c r="U14" s="1"/>
      <c r="V14" s="1"/>
      <c r="W14" s="1"/>
      <c r="X14" s="1"/>
    </row>
    <row r="15" spans="1:24" ht="12.75">
      <c r="A15" s="1" t="s">
        <v>410</v>
      </c>
      <c r="B15" s="1">
        <v>13</v>
      </c>
      <c r="C15" s="1">
        <v>9</v>
      </c>
      <c r="D15" s="1">
        <v>6</v>
      </c>
      <c r="E15" s="1">
        <v>24</v>
      </c>
      <c r="F15" s="2">
        <v>7</v>
      </c>
      <c r="G15" s="3">
        <f t="shared" si="0"/>
        <v>8</v>
      </c>
      <c r="H15" s="24"/>
      <c r="I15" s="1"/>
      <c r="J15" s="1"/>
      <c r="K15" s="1" t="s">
        <v>292</v>
      </c>
      <c r="L15" s="1">
        <v>10</v>
      </c>
      <c r="M15" s="1">
        <v>0</v>
      </c>
      <c r="N15" s="1">
        <v>42</v>
      </c>
      <c r="O15" s="1">
        <v>0</v>
      </c>
      <c r="P15" s="6" t="s">
        <v>52</v>
      </c>
      <c r="Q15" s="29">
        <f t="shared" si="2"/>
        <v>4.2</v>
      </c>
      <c r="R15" s="29" t="s">
        <v>52</v>
      </c>
      <c r="S15" s="1"/>
      <c r="T15" s="1"/>
      <c r="U15" s="1"/>
      <c r="V15" s="1"/>
      <c r="W15" s="1"/>
      <c r="X15" s="1"/>
    </row>
    <row r="16" spans="1:24" ht="12.75">
      <c r="A16" s="1" t="s">
        <v>93</v>
      </c>
      <c r="B16" s="1">
        <v>11</v>
      </c>
      <c r="C16" s="1">
        <v>7</v>
      </c>
      <c r="D16" s="1">
        <v>1</v>
      </c>
      <c r="E16" s="1">
        <v>18</v>
      </c>
      <c r="F16" s="2">
        <v>12</v>
      </c>
      <c r="G16" s="3">
        <f t="shared" si="0"/>
        <v>3</v>
      </c>
      <c r="H16" s="3"/>
      <c r="I16" s="3"/>
      <c r="J16" s="1"/>
      <c r="K16" s="1" t="s">
        <v>346</v>
      </c>
      <c r="L16" s="1">
        <v>3</v>
      </c>
      <c r="M16" s="1">
        <v>0</v>
      </c>
      <c r="N16" s="1">
        <v>17</v>
      </c>
      <c r="O16" s="1">
        <v>0</v>
      </c>
      <c r="P16" s="6" t="s">
        <v>52</v>
      </c>
      <c r="Q16" s="29">
        <f t="shared" si="2"/>
        <v>5.666666666666667</v>
      </c>
      <c r="R16" s="29" t="s">
        <v>52</v>
      </c>
      <c r="S16" s="1"/>
      <c r="T16" s="1"/>
      <c r="U16" s="1"/>
      <c r="V16" s="1"/>
      <c r="W16" s="1"/>
      <c r="X16" s="1"/>
    </row>
    <row r="17" spans="1:24" ht="12.75">
      <c r="A17" s="1"/>
      <c r="B17" s="1"/>
      <c r="C17" s="1"/>
      <c r="D17" s="1"/>
      <c r="E17" s="1"/>
      <c r="F17" s="2"/>
      <c r="G17" s="3"/>
      <c r="H17" s="1"/>
      <c r="I17" s="3"/>
      <c r="J17" s="1"/>
      <c r="T17" s="1"/>
      <c r="U17" s="1"/>
      <c r="V17" s="1"/>
      <c r="W17" s="1"/>
      <c r="X17" s="1"/>
    </row>
    <row r="18" spans="1:24" ht="12.75">
      <c r="A18" s="23" t="s">
        <v>138</v>
      </c>
      <c r="B18" s="1"/>
      <c r="C18" s="1"/>
      <c r="D18" s="1"/>
      <c r="E18" s="1"/>
      <c r="F18" s="2"/>
      <c r="G18" s="3"/>
      <c r="H18" s="1"/>
      <c r="I18" s="1"/>
      <c r="J18" s="1"/>
      <c r="K18" s="23" t="s">
        <v>62</v>
      </c>
      <c r="L18" s="1"/>
      <c r="M18" s="1"/>
      <c r="N18" s="1"/>
      <c r="O18" s="1"/>
      <c r="P18" s="1"/>
      <c r="Q18" s="1"/>
      <c r="R18" s="29"/>
      <c r="S18" s="1"/>
      <c r="T18" s="1"/>
      <c r="U18" s="1"/>
      <c r="V18" s="1"/>
      <c r="W18" s="1"/>
      <c r="X18" s="1"/>
    </row>
    <row r="19" spans="1:24" ht="12.75">
      <c r="A19" s="1"/>
      <c r="B19" s="1"/>
      <c r="C19" s="1"/>
      <c r="D19" s="1"/>
      <c r="E19" s="1"/>
      <c r="F19" s="1"/>
      <c r="G19" s="1"/>
      <c r="H19" s="1"/>
      <c r="I19" s="1"/>
      <c r="J19" s="1"/>
      <c r="S19" s="1"/>
      <c r="T19" s="1"/>
      <c r="U19" s="1"/>
      <c r="V19" s="1"/>
      <c r="W19" s="1"/>
      <c r="X19" s="1"/>
    </row>
    <row r="20" spans="1:24" ht="12.75">
      <c r="A20" s="8" t="s">
        <v>22</v>
      </c>
      <c r="B20" s="1"/>
      <c r="C20" s="1"/>
      <c r="D20" s="8" t="s">
        <v>53</v>
      </c>
      <c r="E20" s="1"/>
      <c r="F20" s="1"/>
      <c r="G20" s="1"/>
      <c r="H20" s="1"/>
      <c r="I20" s="1"/>
      <c r="J20" s="1"/>
      <c r="K20" s="8" t="s">
        <v>66</v>
      </c>
      <c r="L20" s="1"/>
      <c r="M20" s="1"/>
      <c r="N20" s="1"/>
      <c r="O20" s="1"/>
      <c r="P20" s="1"/>
      <c r="Q20" s="1"/>
      <c r="R20" s="6"/>
      <c r="S20" s="1"/>
      <c r="T20" s="1"/>
      <c r="U20" s="1"/>
      <c r="V20" s="1"/>
      <c r="W20" s="1"/>
      <c r="X20" s="1"/>
    </row>
    <row r="21" spans="1:2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6"/>
      <c r="S21" s="1"/>
      <c r="T21" s="1"/>
      <c r="U21" s="1"/>
      <c r="V21" s="1"/>
      <c r="W21" s="1"/>
      <c r="X21" s="1"/>
    </row>
    <row r="22" spans="1:24" ht="12.75">
      <c r="A22" s="1" t="s">
        <v>187</v>
      </c>
      <c r="B22" s="2" t="s">
        <v>425</v>
      </c>
      <c r="C22" s="1"/>
      <c r="D22" s="7">
        <v>11</v>
      </c>
      <c r="E22" s="1" t="s">
        <v>101</v>
      </c>
      <c r="F22" s="1"/>
      <c r="G22" s="1"/>
      <c r="H22" s="1"/>
      <c r="I22" s="1"/>
      <c r="J22" s="1"/>
      <c r="K22" s="21" t="s">
        <v>67</v>
      </c>
      <c r="L22" s="21" t="s">
        <v>68</v>
      </c>
      <c r="M22" s="21" t="s">
        <v>69</v>
      </c>
      <c r="N22" s="21" t="s">
        <v>70</v>
      </c>
      <c r="O22" s="21" t="s">
        <v>71</v>
      </c>
      <c r="P22" s="20" t="s">
        <v>441</v>
      </c>
      <c r="Q22" s="1"/>
      <c r="R22" s="1"/>
      <c r="S22" s="1"/>
      <c r="T22" s="1"/>
      <c r="U22" s="1"/>
      <c r="V22" s="1"/>
      <c r="W22" s="1"/>
      <c r="X22" s="1"/>
    </row>
    <row r="23" spans="1:24" ht="12.75">
      <c r="A23" s="1" t="s">
        <v>365</v>
      </c>
      <c r="B23" s="2" t="s">
        <v>426</v>
      </c>
      <c r="C23" s="1"/>
      <c r="D23" s="7">
        <v>7</v>
      </c>
      <c r="E23" s="1" t="s">
        <v>90</v>
      </c>
      <c r="F23" s="1"/>
      <c r="G23" s="1"/>
      <c r="H23" s="1"/>
      <c r="I23" s="1"/>
      <c r="J23" s="1"/>
      <c r="K23" s="7">
        <v>19</v>
      </c>
      <c r="L23" s="7">
        <v>4</v>
      </c>
      <c r="M23" s="7">
        <v>2</v>
      </c>
      <c r="N23" s="7">
        <v>9</v>
      </c>
      <c r="O23" s="7">
        <v>3</v>
      </c>
      <c r="P23" s="1">
        <v>1</v>
      </c>
      <c r="Q23" s="1"/>
      <c r="R23" s="1"/>
      <c r="S23" s="16"/>
      <c r="T23" s="1"/>
      <c r="U23" s="1"/>
      <c r="V23" s="1"/>
      <c r="W23" s="1"/>
      <c r="X23" s="1"/>
    </row>
    <row r="24" spans="1:24" ht="12.75">
      <c r="A24" s="1" t="s">
        <v>382</v>
      </c>
      <c r="B24" s="2" t="s">
        <v>427</v>
      </c>
      <c r="C24" s="1"/>
      <c r="D24" s="7">
        <v>5</v>
      </c>
      <c r="E24" s="1" t="s">
        <v>432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 t="s">
        <v>234</v>
      </c>
      <c r="B25" s="2" t="s">
        <v>428</v>
      </c>
      <c r="C25" s="1"/>
      <c r="D25" s="7">
        <v>3</v>
      </c>
      <c r="E25" s="1" t="s">
        <v>433</v>
      </c>
      <c r="F25" s="1"/>
      <c r="G25" s="1"/>
      <c r="H25" s="1"/>
      <c r="I25" s="1"/>
      <c r="J25" s="1"/>
      <c r="K25" s="1"/>
      <c r="L25" s="20" t="s">
        <v>4</v>
      </c>
      <c r="M25" s="20" t="s">
        <v>73</v>
      </c>
      <c r="N25" s="20" t="s">
        <v>74</v>
      </c>
      <c r="O25" s="20" t="s">
        <v>25</v>
      </c>
      <c r="P25" s="20" t="s">
        <v>75</v>
      </c>
      <c r="Q25" s="20"/>
      <c r="R25" s="1"/>
      <c r="S25" s="1"/>
      <c r="T25" s="1"/>
      <c r="U25" s="1"/>
      <c r="V25" s="1"/>
      <c r="W25" s="1"/>
      <c r="X25" s="1"/>
    </row>
    <row r="26" spans="1:24" ht="12.75">
      <c r="A26" s="1" t="s">
        <v>374</v>
      </c>
      <c r="B26" s="2">
        <v>42</v>
      </c>
      <c r="C26" s="1"/>
      <c r="D26" s="7">
        <v>2</v>
      </c>
      <c r="E26" s="1" t="s">
        <v>436</v>
      </c>
      <c r="F26" s="1"/>
      <c r="G26" s="1"/>
      <c r="H26" s="1"/>
      <c r="I26" s="1"/>
      <c r="J26" s="1"/>
      <c r="K26" s="1" t="s">
        <v>72</v>
      </c>
      <c r="L26" s="7">
        <v>2158</v>
      </c>
      <c r="M26" s="7">
        <v>382</v>
      </c>
      <c r="N26" s="7">
        <f>+SUM(L26:M26)</f>
        <v>2540</v>
      </c>
      <c r="O26" s="7">
        <v>134</v>
      </c>
      <c r="P26" s="13">
        <f>+N26/O26</f>
        <v>18.955223880597014</v>
      </c>
      <c r="Q26" s="13"/>
      <c r="R26" s="1"/>
      <c r="S26" s="1"/>
      <c r="T26" s="1"/>
      <c r="U26" s="1"/>
      <c r="V26" s="1"/>
      <c r="W26" s="1"/>
      <c r="X26" s="1"/>
    </row>
    <row r="27" spans="1:24" ht="12.75">
      <c r="A27" s="1" t="s">
        <v>429</v>
      </c>
      <c r="B27" s="2">
        <v>17</v>
      </c>
      <c r="C27" s="1"/>
      <c r="E27" s="1" t="s">
        <v>437</v>
      </c>
      <c r="F27" s="1"/>
      <c r="G27" s="1"/>
      <c r="H27" s="1"/>
      <c r="I27" s="1"/>
      <c r="J27" s="1"/>
      <c r="K27" s="1" t="s">
        <v>139</v>
      </c>
      <c r="L27" s="7">
        <v>2246</v>
      </c>
      <c r="M27" s="7">
        <v>152</v>
      </c>
      <c r="N27" s="7">
        <f>+SUM(L27:M27)</f>
        <v>2398</v>
      </c>
      <c r="O27" s="7">
        <v>123</v>
      </c>
      <c r="P27" s="13">
        <f>+N27/O27</f>
        <v>19.495934959349594</v>
      </c>
      <c r="Q27" s="13"/>
      <c r="R27" s="1"/>
      <c r="S27" s="1"/>
      <c r="T27" s="1"/>
      <c r="U27" s="1"/>
      <c r="V27" s="1"/>
      <c r="W27" s="1"/>
      <c r="X27" s="1"/>
    </row>
    <row r="28" spans="1:24" ht="12.75">
      <c r="A28" s="1" t="s">
        <v>11</v>
      </c>
      <c r="B28" s="2">
        <v>9</v>
      </c>
      <c r="C28" s="1"/>
      <c r="D28" s="7">
        <v>1</v>
      </c>
      <c r="E28" s="1" t="s">
        <v>434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 t="s">
        <v>47</v>
      </c>
      <c r="B29" s="2">
        <v>4</v>
      </c>
      <c r="C29" s="1"/>
      <c r="D29" s="7"/>
      <c r="E29" s="1" t="s">
        <v>435</v>
      </c>
      <c r="F29" s="1"/>
      <c r="G29" s="1"/>
      <c r="H29" s="1"/>
      <c r="I29" s="1"/>
      <c r="J29" s="1"/>
      <c r="K29" s="20" t="s">
        <v>77</v>
      </c>
      <c r="L29" s="2" t="s">
        <v>442</v>
      </c>
      <c r="M29" s="1"/>
      <c r="N29" s="1" t="s">
        <v>443</v>
      </c>
      <c r="O29" s="1"/>
      <c r="P29" s="1"/>
      <c r="Q29" s="12">
        <v>38913</v>
      </c>
      <c r="R29" s="20"/>
      <c r="S29" s="1"/>
      <c r="T29" s="1"/>
      <c r="U29" s="1"/>
      <c r="V29" s="1"/>
      <c r="W29" s="1"/>
      <c r="X29" s="1"/>
    </row>
    <row r="30" spans="1:24" ht="12.75">
      <c r="A30" s="1" t="s">
        <v>35</v>
      </c>
      <c r="B30" s="2">
        <v>3</v>
      </c>
      <c r="C30" s="1"/>
      <c r="F30" s="1"/>
      <c r="G30" s="1"/>
      <c r="H30" s="1"/>
      <c r="I30" s="1"/>
      <c r="J30" s="1"/>
      <c r="K30" s="20" t="s">
        <v>78</v>
      </c>
      <c r="L30" s="2" t="s">
        <v>447</v>
      </c>
      <c r="M30" s="1"/>
      <c r="N30" s="1" t="s">
        <v>448</v>
      </c>
      <c r="O30" s="1"/>
      <c r="P30" s="1"/>
      <c r="Q30" s="12">
        <v>38885</v>
      </c>
      <c r="R30" s="13"/>
      <c r="S30" s="1"/>
      <c r="T30" s="1"/>
      <c r="U30" s="1"/>
      <c r="V30" s="1"/>
      <c r="W30" s="1"/>
      <c r="X30" s="1"/>
    </row>
    <row r="31" spans="1:24" ht="12.75">
      <c r="A31" s="1" t="s">
        <v>12</v>
      </c>
      <c r="B31" s="2">
        <v>3</v>
      </c>
      <c r="C31" s="1"/>
      <c r="D31" s="8" t="s">
        <v>57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3"/>
      <c r="S31" s="1"/>
      <c r="T31" s="1"/>
      <c r="U31" s="1"/>
      <c r="V31" s="1"/>
      <c r="W31" s="1"/>
      <c r="X31" s="1"/>
    </row>
    <row r="32" spans="1:24" ht="12.75">
      <c r="A32" s="1" t="s">
        <v>430</v>
      </c>
      <c r="B32" s="2">
        <v>2</v>
      </c>
      <c r="C32" s="1"/>
      <c r="D32" s="1"/>
      <c r="E32" s="1"/>
      <c r="F32" s="1"/>
      <c r="G32" s="1"/>
      <c r="H32" s="1"/>
      <c r="I32" s="1"/>
      <c r="J32" s="1"/>
      <c r="K32" s="20" t="s">
        <v>118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 t="s">
        <v>431</v>
      </c>
      <c r="B33" s="2">
        <v>1</v>
      </c>
      <c r="C33" s="1"/>
      <c r="D33" s="7">
        <v>2</v>
      </c>
      <c r="E33" s="1" t="s">
        <v>101</v>
      </c>
      <c r="F33" s="1"/>
      <c r="G33" s="1"/>
      <c r="H33" s="1"/>
      <c r="I33" s="1"/>
      <c r="J33" s="1"/>
      <c r="K33" s="7">
        <v>97</v>
      </c>
      <c r="L33" s="1" t="s">
        <v>297</v>
      </c>
      <c r="M33" s="1"/>
      <c r="N33" s="1" t="s">
        <v>454</v>
      </c>
      <c r="O33" s="1"/>
      <c r="P33" s="1"/>
      <c r="Q33" s="12">
        <v>38962</v>
      </c>
      <c r="R33" s="1"/>
      <c r="S33" s="1"/>
      <c r="T33" s="1"/>
      <c r="U33" s="1"/>
      <c r="V33" s="1"/>
      <c r="W33" s="1"/>
      <c r="X33" s="1"/>
    </row>
    <row r="34" spans="1:24" ht="12.75">
      <c r="A34" s="1" t="s">
        <v>184</v>
      </c>
      <c r="B34" s="1" t="s">
        <v>348</v>
      </c>
      <c r="C34" s="1"/>
      <c r="D34" s="7">
        <v>1</v>
      </c>
      <c r="E34" s="1" t="s">
        <v>187</v>
      </c>
      <c r="F34" s="1"/>
      <c r="G34" s="1"/>
      <c r="H34" s="1"/>
      <c r="I34" s="1"/>
      <c r="J34" s="1"/>
      <c r="O34" s="1"/>
      <c r="P34" s="1"/>
      <c r="Q34" s="12"/>
      <c r="R34" s="1"/>
      <c r="T34" s="1"/>
      <c r="U34" s="1"/>
      <c r="V34" s="1"/>
      <c r="W34" s="1"/>
      <c r="X34" s="1"/>
    </row>
    <row r="35" spans="1:24" ht="12.75">
      <c r="A35" s="1"/>
      <c r="B35" s="1"/>
      <c r="C35" s="1"/>
      <c r="E35" s="1"/>
      <c r="F35" s="1"/>
      <c r="G35" s="1"/>
      <c r="H35" s="1"/>
      <c r="I35" s="1"/>
      <c r="J35" s="1"/>
      <c r="K35" s="20" t="s">
        <v>83</v>
      </c>
      <c r="L35" s="1"/>
      <c r="M35" s="1"/>
      <c r="N35" s="1"/>
      <c r="O35" s="1"/>
      <c r="P35" s="1"/>
      <c r="Q35" s="12"/>
      <c r="R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 t="s">
        <v>116</v>
      </c>
      <c r="E36" s="1"/>
      <c r="F36" s="1"/>
      <c r="G36" s="1"/>
      <c r="H36" s="1"/>
      <c r="I36" s="1"/>
      <c r="J36" s="1"/>
      <c r="K36" s="14" t="s">
        <v>438</v>
      </c>
      <c r="L36" s="1" t="s">
        <v>291</v>
      </c>
      <c r="M36" s="1"/>
      <c r="N36" s="1" t="s">
        <v>444</v>
      </c>
      <c r="O36" s="1"/>
      <c r="P36" s="1"/>
      <c r="Q36" s="12">
        <v>38906</v>
      </c>
      <c r="R36" s="1"/>
      <c r="T36" s="1"/>
      <c r="U36" s="1"/>
      <c r="V36" s="1"/>
      <c r="W36" s="1"/>
      <c r="X36" s="1"/>
    </row>
    <row r="37" spans="1:24" ht="12.7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T37" s="1"/>
      <c r="U37" s="1"/>
      <c r="V37" s="1"/>
      <c r="W37" s="1"/>
      <c r="X37" s="1"/>
    </row>
    <row r="38" spans="10:24" ht="12.75">
      <c r="J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23"/>
      <c r="E39" s="1"/>
      <c r="F39" s="1"/>
      <c r="G39" s="1"/>
      <c r="H39" s="1"/>
      <c r="I39" s="1"/>
      <c r="J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23"/>
      <c r="E40" s="1"/>
      <c r="F40" s="1"/>
      <c r="G40" s="1"/>
      <c r="H40" s="1"/>
      <c r="I40" s="1"/>
      <c r="J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O45" s="1"/>
      <c r="P45" s="12"/>
      <c r="Q45" s="12"/>
      <c r="R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R49" s="12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J136" s="1"/>
      <c r="K136" s="1"/>
      <c r="L136" s="1"/>
      <c r="M136" s="1"/>
      <c r="N136" s="1"/>
      <c r="O136" s="1"/>
      <c r="P136" s="1"/>
      <c r="Q136" s="1"/>
      <c r="R136" s="1"/>
      <c r="T136" s="1"/>
      <c r="U136" s="1"/>
      <c r="V136" s="1"/>
      <c r="W136" s="1"/>
    </row>
    <row r="137" spans="1:18" ht="12.75">
      <c r="A137" s="1"/>
      <c r="B137" s="1"/>
      <c r="C137" s="1"/>
      <c r="D137" s="1"/>
      <c r="E137" s="1"/>
      <c r="F137" s="1"/>
      <c r="G137" s="1"/>
      <c r="K137" s="1"/>
      <c r="L137" s="1"/>
      <c r="M137" s="1"/>
      <c r="N137" s="1"/>
      <c r="O137" s="1"/>
      <c r="P137" s="1"/>
      <c r="Q137" s="1"/>
      <c r="R137" s="1"/>
    </row>
    <row r="138" spans="11:18" ht="12.75">
      <c r="K138" s="1"/>
      <c r="L138" s="1"/>
      <c r="M138" s="1"/>
      <c r="N138" s="1"/>
      <c r="O138" s="1"/>
      <c r="P138" s="1"/>
      <c r="Q138" s="1"/>
      <c r="R138" s="1"/>
    </row>
    <row r="139" spans="11:18" ht="12.75">
      <c r="K139" s="1"/>
      <c r="L139" s="1"/>
      <c r="M139" s="1"/>
      <c r="N139" s="1"/>
      <c r="O139" s="1"/>
      <c r="P139" s="1"/>
      <c r="Q139" s="1"/>
      <c r="R139" s="1"/>
    </row>
  </sheetData>
  <printOptions/>
  <pageMargins left="0.1968503937007874" right="0.1968503937007874" top="0.1968503937007874" bottom="0.1968503937007874" header="0" footer="0"/>
  <pageSetup fitToHeight="1" fitToWidth="1" horizontalDpi="300" verticalDpi="300" orientation="landscape" paperSize="9" scale="8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I128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2.00390625" style="0" customWidth="1"/>
    <col min="3" max="3" width="8.00390625" style="0" customWidth="1"/>
    <col min="4" max="4" width="7.57421875" style="0" customWidth="1"/>
    <col min="5" max="5" width="8.140625" style="0" customWidth="1"/>
    <col min="6" max="6" width="8.421875" style="0" customWidth="1"/>
    <col min="8" max="8" width="4.140625" style="0" customWidth="1"/>
    <col min="9" max="9" width="4.8515625" style="0" customWidth="1"/>
    <col min="10" max="10" width="3.57421875" style="0" customWidth="1"/>
    <col min="11" max="11" width="13.140625" style="0" customWidth="1"/>
    <col min="15" max="16" width="10.421875" style="0" bestFit="1" customWidth="1"/>
  </cols>
  <sheetData>
    <row r="1" spans="2:28" ht="43.5" customHeight="1">
      <c r="B1" s="1"/>
      <c r="C1" s="1"/>
      <c r="D1" s="1"/>
      <c r="E1" s="1"/>
      <c r="F1" s="19" t="s">
        <v>336</v>
      </c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5" ht="12.75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0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 t="s">
        <v>284</v>
      </c>
      <c r="B5" s="1">
        <v>16</v>
      </c>
      <c r="C5" s="1">
        <v>13</v>
      </c>
      <c r="D5" s="1">
        <v>4</v>
      </c>
      <c r="E5" s="1">
        <v>388</v>
      </c>
      <c r="F5" s="2" t="s">
        <v>145</v>
      </c>
      <c r="G5" s="3">
        <f aca="true" t="shared" si="0" ref="G5:G15">+E5/(C5-D5)</f>
        <v>43.111111111111114</v>
      </c>
      <c r="H5" s="24">
        <v>2</v>
      </c>
      <c r="I5" s="24">
        <v>1</v>
      </c>
      <c r="J5" s="1"/>
      <c r="K5" s="1" t="s">
        <v>13</v>
      </c>
      <c r="L5" s="16">
        <v>89.5</v>
      </c>
      <c r="M5" s="16">
        <v>20</v>
      </c>
      <c r="N5" s="16">
        <v>281</v>
      </c>
      <c r="O5" s="16">
        <v>21</v>
      </c>
      <c r="P5" s="17">
        <f aca="true" t="shared" si="1" ref="P5:P11">+N5/O5</f>
        <v>13.380952380952381</v>
      </c>
      <c r="Q5" s="32">
        <f aca="true" t="shared" si="2" ref="Q5:Q13">+N5/(INT(L5)+(L5-INT(L5))*10/6)</f>
        <v>3.1280148423005567</v>
      </c>
      <c r="R5" s="32">
        <f aca="true" t="shared" si="3" ref="R5:R11">+(INT(L5)*6+(L5-INT(L5))*10)/O5</f>
        <v>25.666666666666668</v>
      </c>
      <c r="S5" s="18" t="s">
        <v>352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 t="s">
        <v>88</v>
      </c>
      <c r="B6" s="1">
        <v>17</v>
      </c>
      <c r="C6" s="1">
        <v>17</v>
      </c>
      <c r="D6" s="1">
        <v>1</v>
      </c>
      <c r="E6" s="1">
        <v>441</v>
      </c>
      <c r="F6" s="2">
        <v>70</v>
      </c>
      <c r="G6" s="3">
        <f t="shared" si="0"/>
        <v>27.5625</v>
      </c>
      <c r="H6" s="24">
        <v>3</v>
      </c>
      <c r="I6" s="24"/>
      <c r="J6" s="1"/>
      <c r="K6" s="1" t="s">
        <v>33</v>
      </c>
      <c r="L6" s="1">
        <v>73.5</v>
      </c>
      <c r="M6" s="1">
        <v>16</v>
      </c>
      <c r="N6" s="1">
        <v>224</v>
      </c>
      <c r="O6" s="1">
        <v>15</v>
      </c>
      <c r="P6" s="3">
        <f t="shared" si="1"/>
        <v>14.933333333333334</v>
      </c>
      <c r="Q6" s="29">
        <f t="shared" si="2"/>
        <v>3.033860045146727</v>
      </c>
      <c r="R6" s="29">
        <f t="shared" si="3"/>
        <v>29.533333333333335</v>
      </c>
      <c r="S6" s="5" t="s">
        <v>354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 t="s">
        <v>9</v>
      </c>
      <c r="B7" s="1">
        <v>16</v>
      </c>
      <c r="C7" s="1">
        <v>15</v>
      </c>
      <c r="D7" s="1">
        <v>1</v>
      </c>
      <c r="E7" s="1">
        <v>378</v>
      </c>
      <c r="F7" s="2">
        <v>71</v>
      </c>
      <c r="G7" s="3">
        <f t="shared" si="0"/>
        <v>27</v>
      </c>
      <c r="H7" s="24">
        <v>4</v>
      </c>
      <c r="I7" s="24"/>
      <c r="J7" s="24"/>
      <c r="K7" s="1" t="s">
        <v>284</v>
      </c>
      <c r="L7" s="1">
        <v>209</v>
      </c>
      <c r="M7" s="1">
        <v>38</v>
      </c>
      <c r="N7" s="1">
        <v>584</v>
      </c>
      <c r="O7" s="1">
        <v>39</v>
      </c>
      <c r="P7" s="3">
        <f t="shared" si="1"/>
        <v>14.974358974358974</v>
      </c>
      <c r="Q7" s="29">
        <f t="shared" si="2"/>
        <v>2.7942583732057416</v>
      </c>
      <c r="R7" s="29">
        <f t="shared" si="3"/>
        <v>32.15384615384615</v>
      </c>
      <c r="S7" s="5" t="s">
        <v>343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 t="s">
        <v>11</v>
      </c>
      <c r="B8" s="1">
        <v>16</v>
      </c>
      <c r="C8" s="1">
        <v>14</v>
      </c>
      <c r="D8" s="1">
        <v>1</v>
      </c>
      <c r="E8" s="1">
        <v>299</v>
      </c>
      <c r="F8" s="2">
        <v>52</v>
      </c>
      <c r="G8" s="3">
        <f t="shared" si="0"/>
        <v>23</v>
      </c>
      <c r="H8" s="24">
        <v>1</v>
      </c>
      <c r="I8" s="24"/>
      <c r="J8" s="24"/>
      <c r="K8" s="1" t="s">
        <v>94</v>
      </c>
      <c r="L8" s="1">
        <v>150.5</v>
      </c>
      <c r="M8" s="1">
        <v>38</v>
      </c>
      <c r="N8" s="1">
        <v>487</v>
      </c>
      <c r="O8" s="1">
        <v>26</v>
      </c>
      <c r="P8" s="3">
        <f t="shared" si="1"/>
        <v>18.73076923076923</v>
      </c>
      <c r="Q8" s="29">
        <f t="shared" si="2"/>
        <v>3.2287292817679556</v>
      </c>
      <c r="R8" s="29">
        <f t="shared" si="3"/>
        <v>34.80769230769231</v>
      </c>
      <c r="S8" s="4" t="s">
        <v>353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 t="s">
        <v>94</v>
      </c>
      <c r="B9" s="1">
        <v>16</v>
      </c>
      <c r="C9" s="1">
        <v>12</v>
      </c>
      <c r="D9" s="1">
        <v>6</v>
      </c>
      <c r="E9" s="1">
        <v>129</v>
      </c>
      <c r="F9" s="2" t="s">
        <v>226</v>
      </c>
      <c r="G9" s="3">
        <f t="shared" si="0"/>
        <v>21.5</v>
      </c>
      <c r="H9" s="24"/>
      <c r="I9" s="24"/>
      <c r="J9" s="24"/>
      <c r="K9" s="9" t="s">
        <v>9</v>
      </c>
      <c r="L9" s="9">
        <v>117.2</v>
      </c>
      <c r="M9" s="9">
        <v>23</v>
      </c>
      <c r="N9" s="9">
        <v>377</v>
      </c>
      <c r="O9" s="9">
        <v>18</v>
      </c>
      <c r="P9" s="10">
        <f t="shared" si="1"/>
        <v>20.944444444444443</v>
      </c>
      <c r="Q9" s="30">
        <f t="shared" si="2"/>
        <v>3.2130681818181817</v>
      </c>
      <c r="R9" s="30">
        <f t="shared" si="3"/>
        <v>39.111111111111114</v>
      </c>
      <c r="S9" s="15" t="s">
        <v>355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 t="s">
        <v>345</v>
      </c>
      <c r="B10" s="1">
        <v>14</v>
      </c>
      <c r="C10" s="1">
        <v>12</v>
      </c>
      <c r="D10" s="1">
        <v>0</v>
      </c>
      <c r="E10" s="1">
        <v>240</v>
      </c>
      <c r="F10" s="2">
        <v>57</v>
      </c>
      <c r="G10" s="3">
        <f t="shared" si="0"/>
        <v>20</v>
      </c>
      <c r="H10" s="24">
        <v>2</v>
      </c>
      <c r="I10" s="24"/>
      <c r="J10" s="24"/>
      <c r="K10" s="16" t="s">
        <v>43</v>
      </c>
      <c r="L10" s="16">
        <v>82.3</v>
      </c>
      <c r="M10" s="16">
        <v>11</v>
      </c>
      <c r="N10" s="16">
        <v>324</v>
      </c>
      <c r="O10" s="16">
        <v>9</v>
      </c>
      <c r="P10" s="17">
        <f t="shared" si="1"/>
        <v>36</v>
      </c>
      <c r="Q10" s="32">
        <f t="shared" si="2"/>
        <v>3.9272727272727272</v>
      </c>
      <c r="R10" s="32">
        <f t="shared" si="3"/>
        <v>55</v>
      </c>
      <c r="S10" s="3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1" t="s">
        <v>47</v>
      </c>
      <c r="B11" s="1">
        <v>9</v>
      </c>
      <c r="C11" s="1">
        <v>8</v>
      </c>
      <c r="D11" s="1">
        <v>0</v>
      </c>
      <c r="E11" s="1">
        <v>141</v>
      </c>
      <c r="F11" s="2">
        <v>54</v>
      </c>
      <c r="G11" s="3">
        <f t="shared" si="0"/>
        <v>17.625</v>
      </c>
      <c r="H11" s="24">
        <v>1</v>
      </c>
      <c r="I11" s="24"/>
      <c r="J11" s="24"/>
      <c r="K11" s="16" t="s">
        <v>47</v>
      </c>
      <c r="L11" s="16">
        <v>2</v>
      </c>
      <c r="M11" s="16">
        <v>0</v>
      </c>
      <c r="N11" s="16">
        <v>9</v>
      </c>
      <c r="O11" s="16">
        <v>1</v>
      </c>
      <c r="P11" s="17">
        <f t="shared" si="1"/>
        <v>9</v>
      </c>
      <c r="Q11" s="32">
        <f t="shared" si="2"/>
        <v>4.5</v>
      </c>
      <c r="R11" s="32">
        <f t="shared" si="3"/>
        <v>12</v>
      </c>
      <c r="S11" s="1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>
      <c r="A12" s="1" t="s">
        <v>144</v>
      </c>
      <c r="B12" s="1">
        <v>12</v>
      </c>
      <c r="C12" s="1">
        <v>9</v>
      </c>
      <c r="D12" s="1">
        <v>2</v>
      </c>
      <c r="E12" s="1">
        <v>81</v>
      </c>
      <c r="F12" s="2">
        <v>30</v>
      </c>
      <c r="G12" s="3">
        <f t="shared" si="0"/>
        <v>11.571428571428571</v>
      </c>
      <c r="H12" s="24"/>
      <c r="I12" s="24"/>
      <c r="J12" s="24"/>
      <c r="K12" s="16" t="s">
        <v>12</v>
      </c>
      <c r="L12" s="16">
        <v>2</v>
      </c>
      <c r="M12" s="16">
        <v>0</v>
      </c>
      <c r="N12" s="16">
        <v>25</v>
      </c>
      <c r="O12" s="16">
        <v>0</v>
      </c>
      <c r="P12" s="34" t="s">
        <v>52</v>
      </c>
      <c r="Q12" s="32">
        <f t="shared" si="2"/>
        <v>12.5</v>
      </c>
      <c r="R12" s="34" t="s">
        <v>52</v>
      </c>
      <c r="S12" s="1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1" t="s">
        <v>43</v>
      </c>
      <c r="B13" s="1">
        <v>14</v>
      </c>
      <c r="C13" s="1">
        <v>6</v>
      </c>
      <c r="D13" s="1">
        <v>2</v>
      </c>
      <c r="E13" s="1">
        <v>44</v>
      </c>
      <c r="F13" s="2">
        <v>30</v>
      </c>
      <c r="G13" s="3">
        <f t="shared" si="0"/>
        <v>11</v>
      </c>
      <c r="H13" s="24"/>
      <c r="I13" s="24"/>
      <c r="J13" s="24"/>
      <c r="K13" s="1" t="s">
        <v>182</v>
      </c>
      <c r="L13" s="1">
        <v>2</v>
      </c>
      <c r="M13" s="1">
        <v>0</v>
      </c>
      <c r="N13" s="1">
        <v>9</v>
      </c>
      <c r="O13" s="1">
        <v>0</v>
      </c>
      <c r="P13" s="6" t="s">
        <v>52</v>
      </c>
      <c r="Q13" s="29">
        <f t="shared" si="2"/>
        <v>4.5</v>
      </c>
      <c r="R13" s="6" t="s">
        <v>52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1" t="s">
        <v>39</v>
      </c>
      <c r="B14" s="1">
        <v>8</v>
      </c>
      <c r="C14" s="1">
        <v>8</v>
      </c>
      <c r="D14" s="1">
        <v>2</v>
      </c>
      <c r="E14" s="1">
        <v>63</v>
      </c>
      <c r="F14" s="2">
        <v>37</v>
      </c>
      <c r="G14" s="3">
        <f t="shared" si="0"/>
        <v>10.5</v>
      </c>
      <c r="H14" s="24"/>
      <c r="I14" s="24"/>
      <c r="J14" s="24"/>
      <c r="K14" s="1"/>
      <c r="L14" s="1"/>
      <c r="M14" s="1"/>
      <c r="N14" s="1"/>
      <c r="O14" s="1"/>
      <c r="P14" s="3"/>
      <c r="Q14" s="29"/>
      <c r="R14" s="2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s="1" t="s">
        <v>33</v>
      </c>
      <c r="B15" s="1">
        <v>16</v>
      </c>
      <c r="C15" s="1">
        <v>11</v>
      </c>
      <c r="D15" s="1">
        <v>5</v>
      </c>
      <c r="E15" s="1">
        <v>31</v>
      </c>
      <c r="F15" s="2">
        <v>8</v>
      </c>
      <c r="G15" s="3">
        <f t="shared" si="0"/>
        <v>5.166666666666667</v>
      </c>
      <c r="H15" s="24"/>
      <c r="I15" s="24"/>
      <c r="J15" s="24"/>
      <c r="K15" s="23" t="s">
        <v>62</v>
      </c>
      <c r="L15" s="1"/>
      <c r="M15" s="1"/>
      <c r="N15" s="1"/>
      <c r="O15" s="1"/>
      <c r="P15" s="6"/>
      <c r="Q15" s="29"/>
      <c r="R15" s="29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s="1"/>
      <c r="B16" s="1"/>
      <c r="C16" s="1"/>
      <c r="D16" s="1"/>
      <c r="E16" s="1"/>
      <c r="F16" s="2"/>
      <c r="G16" s="3"/>
      <c r="H16" s="1"/>
      <c r="I16" s="1"/>
      <c r="J16" s="24"/>
      <c r="K16" s="1"/>
      <c r="L16" s="1"/>
      <c r="M16" s="1"/>
      <c r="N16" s="1"/>
      <c r="O16" s="1"/>
      <c r="P16" s="6"/>
      <c r="Q16" s="29"/>
      <c r="R16" s="29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s="23" t="s">
        <v>138</v>
      </c>
      <c r="H17" s="24"/>
      <c r="I17" s="24"/>
      <c r="J17" s="1"/>
      <c r="K17" s="8" t="s">
        <v>66</v>
      </c>
      <c r="L17" s="1"/>
      <c r="M17" s="1"/>
      <c r="N17" s="1"/>
      <c r="O17" s="1"/>
      <c r="P17" s="1"/>
      <c r="Q17" s="1"/>
      <c r="R17" s="2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21" t="s">
        <v>67</v>
      </c>
      <c r="L19" s="21" t="s">
        <v>68</v>
      </c>
      <c r="M19" s="21" t="s">
        <v>69</v>
      </c>
      <c r="N19" s="21" t="s">
        <v>70</v>
      </c>
      <c r="O19" s="21" t="s">
        <v>71</v>
      </c>
      <c r="P19" s="1"/>
      <c r="Q19" s="1"/>
      <c r="R19" s="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8" t="s">
        <v>22</v>
      </c>
      <c r="B20" s="1"/>
      <c r="C20" s="1"/>
      <c r="D20" s="8" t="s">
        <v>53</v>
      </c>
      <c r="E20" s="1"/>
      <c r="F20" s="1"/>
      <c r="G20" s="1"/>
      <c r="H20" s="1"/>
      <c r="I20" s="1"/>
      <c r="J20" s="1"/>
      <c r="K20" s="7">
        <v>19</v>
      </c>
      <c r="L20" s="7">
        <v>8</v>
      </c>
      <c r="M20" s="7">
        <v>3</v>
      </c>
      <c r="N20" s="7">
        <v>4</v>
      </c>
      <c r="O20" s="7">
        <v>4</v>
      </c>
      <c r="P20" s="1"/>
      <c r="Q20" s="1"/>
      <c r="R20" s="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s="1" t="s">
        <v>102</v>
      </c>
      <c r="B22" s="2" t="s">
        <v>394</v>
      </c>
      <c r="C22" s="1"/>
      <c r="D22" s="7">
        <v>15</v>
      </c>
      <c r="E22" s="1" t="s">
        <v>11</v>
      </c>
      <c r="F22" s="1"/>
      <c r="G22" s="1"/>
      <c r="H22" s="1"/>
      <c r="I22" s="1"/>
      <c r="J22" s="1"/>
      <c r="K22" s="1"/>
      <c r="L22" s="20" t="s">
        <v>4</v>
      </c>
      <c r="M22" s="20" t="s">
        <v>73</v>
      </c>
      <c r="N22" s="20" t="s">
        <v>74</v>
      </c>
      <c r="O22" s="20" t="s">
        <v>25</v>
      </c>
      <c r="P22" s="20" t="s">
        <v>75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1" t="s">
        <v>346</v>
      </c>
      <c r="B23" s="2" t="s">
        <v>351</v>
      </c>
      <c r="C23" s="1"/>
      <c r="D23" s="7">
        <v>6</v>
      </c>
      <c r="E23" s="1" t="s">
        <v>356</v>
      </c>
      <c r="F23" s="1"/>
      <c r="G23" s="1"/>
      <c r="H23" s="1"/>
      <c r="I23" s="1"/>
      <c r="J23" s="1"/>
      <c r="K23" s="1" t="s">
        <v>72</v>
      </c>
      <c r="L23" s="7">
        <v>2315</v>
      </c>
      <c r="M23" s="7">
        <v>295</v>
      </c>
      <c r="N23" s="7">
        <f>+SUM(L23:M23)</f>
        <v>2610</v>
      </c>
      <c r="O23" s="7">
        <v>111</v>
      </c>
      <c r="P23" s="13">
        <f>+N23/O23</f>
        <v>23.513513513513512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1" t="s">
        <v>14</v>
      </c>
      <c r="B24" s="2" t="s">
        <v>350</v>
      </c>
      <c r="C24" s="1"/>
      <c r="D24" s="7">
        <v>5</v>
      </c>
      <c r="E24" s="1" t="s">
        <v>357</v>
      </c>
      <c r="F24" s="1"/>
      <c r="G24" s="1"/>
      <c r="H24" s="1"/>
      <c r="I24" s="1"/>
      <c r="J24" s="1"/>
      <c r="K24" s="1" t="s">
        <v>139</v>
      </c>
      <c r="L24" s="7">
        <v>2325</v>
      </c>
      <c r="M24" s="7">
        <v>187</v>
      </c>
      <c r="N24" s="7">
        <f>+SUM(L24:M24)</f>
        <v>2512</v>
      </c>
      <c r="O24" s="7">
        <v>135</v>
      </c>
      <c r="P24" s="13">
        <f>+N24/O24</f>
        <v>18.607407407407408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1" t="s">
        <v>347</v>
      </c>
      <c r="B25" s="2">
        <v>7</v>
      </c>
      <c r="C25" s="1"/>
      <c r="D25" s="7">
        <v>4</v>
      </c>
      <c r="E25" s="1" t="s">
        <v>392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 t="s">
        <v>8</v>
      </c>
      <c r="B26" s="2">
        <v>6</v>
      </c>
      <c r="C26" s="1"/>
      <c r="D26" s="7"/>
      <c r="E26" s="1" t="s">
        <v>393</v>
      </c>
      <c r="F26" s="1"/>
      <c r="G26" s="1"/>
      <c r="H26" s="1"/>
      <c r="I26" s="1"/>
      <c r="J26" s="1"/>
      <c r="K26" s="20" t="s">
        <v>77</v>
      </c>
      <c r="L26" s="2" t="s">
        <v>338</v>
      </c>
      <c r="M26" s="1"/>
      <c r="N26" s="1" t="s">
        <v>339</v>
      </c>
      <c r="O26" s="1"/>
      <c r="P26" s="12">
        <v>38472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1" t="s">
        <v>13</v>
      </c>
      <c r="B27" s="2" t="s">
        <v>395</v>
      </c>
      <c r="C27" s="1"/>
      <c r="D27" s="7">
        <v>2</v>
      </c>
      <c r="E27" s="1" t="s">
        <v>106</v>
      </c>
      <c r="F27" s="1"/>
      <c r="G27" s="1"/>
      <c r="H27" s="1"/>
      <c r="I27" s="1"/>
      <c r="J27" s="1"/>
      <c r="K27" s="20" t="s">
        <v>78</v>
      </c>
      <c r="L27" s="2" t="s">
        <v>340</v>
      </c>
      <c r="M27" s="1"/>
      <c r="N27" s="1" t="s">
        <v>341</v>
      </c>
      <c r="O27" s="1"/>
      <c r="P27" s="12">
        <v>38514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 t="s">
        <v>12</v>
      </c>
      <c r="B28" s="2" t="s">
        <v>349</v>
      </c>
      <c r="C28" s="1"/>
      <c r="D28" s="7">
        <v>1</v>
      </c>
      <c r="E28" s="1" t="s">
        <v>358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s="1" t="s">
        <v>101</v>
      </c>
      <c r="B29" s="2" t="s">
        <v>348</v>
      </c>
      <c r="C29" s="1"/>
      <c r="H29" s="1"/>
      <c r="I29" s="1"/>
      <c r="J29" s="1"/>
      <c r="K29" s="20" t="s">
        <v>80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s="1" t="s">
        <v>182</v>
      </c>
      <c r="B30" s="2" t="s">
        <v>348</v>
      </c>
      <c r="C30" s="1"/>
      <c r="D30" s="8" t="s">
        <v>57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s="1"/>
      <c r="B31" s="2"/>
      <c r="C31" s="1"/>
      <c r="D31" s="1"/>
      <c r="E31" s="1"/>
      <c r="F31" s="1"/>
      <c r="G31" s="1"/>
      <c r="H31" s="1"/>
      <c r="I31" s="1"/>
      <c r="J31" s="1"/>
      <c r="K31" s="7" t="s">
        <v>145</v>
      </c>
      <c r="L31" s="1" t="s">
        <v>284</v>
      </c>
      <c r="M31" s="1"/>
      <c r="N31" s="1" t="s">
        <v>342</v>
      </c>
      <c r="O31" s="1"/>
      <c r="P31" s="12">
        <v>38598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s="1"/>
      <c r="B32" s="2"/>
      <c r="C32" s="1"/>
      <c r="D32" s="7">
        <v>6</v>
      </c>
      <c r="E32" s="1" t="s">
        <v>11</v>
      </c>
      <c r="F32" s="1"/>
      <c r="G32" s="1"/>
      <c r="H32" s="1"/>
      <c r="I32" s="1"/>
      <c r="J32" s="1"/>
      <c r="K32" s="7"/>
      <c r="L32" s="1"/>
      <c r="M32" s="1"/>
      <c r="N32" s="1"/>
      <c r="O32" s="1"/>
      <c r="P32" s="1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1"/>
      <c r="B33" s="2"/>
      <c r="C33" s="1"/>
      <c r="D33" s="7"/>
      <c r="E33" s="1"/>
      <c r="F33" s="1"/>
      <c r="G33" s="1"/>
      <c r="H33" s="1"/>
      <c r="I33" s="1"/>
      <c r="J33" s="1"/>
      <c r="K33" s="20" t="s">
        <v>83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s="1"/>
      <c r="B34" s="2"/>
      <c r="C34" s="1"/>
      <c r="D34" s="1" t="s">
        <v>359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s="1"/>
      <c r="B35" s="1"/>
      <c r="C35" s="1"/>
      <c r="E35" s="1"/>
      <c r="F35" s="1"/>
      <c r="G35" s="1"/>
      <c r="H35" s="1"/>
      <c r="I35" s="1"/>
      <c r="J35" s="1"/>
      <c r="K35" s="26" t="s">
        <v>343</v>
      </c>
      <c r="L35" s="1" t="s">
        <v>282</v>
      </c>
      <c r="M35" s="1"/>
      <c r="N35" s="1" t="s">
        <v>344</v>
      </c>
      <c r="O35" s="1"/>
      <c r="P35" s="12">
        <v>38935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s="1"/>
      <c r="B36" s="1"/>
      <c r="C36" s="1"/>
      <c r="E36" s="1"/>
      <c r="F36" s="1"/>
      <c r="G36" s="1"/>
      <c r="H36" s="1"/>
      <c r="I36" s="1"/>
      <c r="J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s="1"/>
      <c r="B37" s="1"/>
      <c r="C37" s="1"/>
      <c r="E37" s="1"/>
      <c r="F37" s="1"/>
      <c r="G37" s="1"/>
      <c r="H37" s="1"/>
      <c r="I37" s="1"/>
      <c r="J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s="1"/>
      <c r="B38" s="1"/>
      <c r="C38" s="1"/>
      <c r="D38" s="1"/>
      <c r="E38" s="1"/>
      <c r="F38" s="1"/>
      <c r="G38" s="1"/>
      <c r="H38" s="1"/>
      <c r="I38" s="1"/>
      <c r="J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s="1"/>
      <c r="B39" s="1"/>
      <c r="C39" s="1"/>
      <c r="D39" s="1"/>
      <c r="E39" s="1"/>
      <c r="F39" s="1"/>
      <c r="G39" s="1"/>
      <c r="H39" s="1"/>
      <c r="I39" s="1"/>
      <c r="J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s="1"/>
      <c r="B40" s="1"/>
      <c r="C40" s="1"/>
      <c r="D40" s="1"/>
      <c r="E40" s="1"/>
      <c r="F40" s="1"/>
      <c r="G40" s="1"/>
      <c r="H40" s="1"/>
      <c r="I40" s="1"/>
      <c r="J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>
      <c r="A41" s="1"/>
      <c r="B41" s="1"/>
      <c r="C41" s="1"/>
      <c r="D41" s="1"/>
      <c r="E41" s="1"/>
      <c r="F41" s="1"/>
      <c r="G41" s="1"/>
      <c r="H41" s="1"/>
      <c r="I41" s="1"/>
      <c r="J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>
      <c r="A42" s="1"/>
      <c r="B42" s="1"/>
      <c r="C42" s="1"/>
      <c r="D42" s="1"/>
      <c r="E42" s="1"/>
      <c r="F42" s="1"/>
      <c r="G42" s="1"/>
      <c r="H42" s="1"/>
      <c r="I42" s="1"/>
      <c r="J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>
      <c r="A43" s="1"/>
      <c r="B43" s="1"/>
      <c r="C43" s="1"/>
      <c r="D43" s="1"/>
      <c r="E43" s="1"/>
      <c r="F43" s="1"/>
      <c r="G43" s="1"/>
      <c r="H43" s="1"/>
      <c r="I43" s="1"/>
      <c r="J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26"/>
      <c r="L44" s="1"/>
      <c r="M44" s="1"/>
      <c r="N44" s="1"/>
      <c r="O44" s="1"/>
      <c r="P44" s="1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26"/>
      <c r="L45" s="1"/>
      <c r="M45" s="1"/>
      <c r="N45" s="1"/>
      <c r="O45" s="1"/>
      <c r="P45" s="1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</sheetData>
  <printOptions/>
  <pageMargins left="0.21" right="0.1968503937007874" top="0.31496062992125984" bottom="0.3937007874015748" header="0" footer="0"/>
  <pageSetup fitToHeight="1" fitToWidth="1" horizontalDpi="300" verticalDpi="300" orientation="landscape" paperSize="9" scale="8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X13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2.28125" style="0" customWidth="1"/>
    <col min="8" max="8" width="4.7109375" style="0" customWidth="1"/>
    <col min="9" max="9" width="5.00390625" style="0" customWidth="1"/>
    <col min="10" max="10" width="3.57421875" style="0" customWidth="1"/>
    <col min="11" max="11" width="13.7109375" style="0" customWidth="1"/>
    <col min="17" max="17" width="10.421875" style="0" bestFit="1" customWidth="1"/>
    <col min="19" max="19" width="8.140625" style="0" customWidth="1"/>
  </cols>
  <sheetData>
    <row r="1" spans="2:24" ht="46.5" customHeight="1">
      <c r="B1" s="1"/>
      <c r="C1" s="1"/>
      <c r="D1" s="1"/>
      <c r="E1" s="1"/>
      <c r="F1" s="1"/>
      <c r="G1" s="19" t="s">
        <v>337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 t="s">
        <v>101</v>
      </c>
      <c r="B5" s="1">
        <v>8</v>
      </c>
      <c r="C5" s="1">
        <v>8</v>
      </c>
      <c r="D5" s="1">
        <v>1</v>
      </c>
      <c r="E5" s="1">
        <v>209</v>
      </c>
      <c r="F5" s="2">
        <v>87</v>
      </c>
      <c r="G5" s="3">
        <f aca="true" t="shared" si="0" ref="G5:G16">+E5/(C5-D5)</f>
        <v>29.857142857142858</v>
      </c>
      <c r="H5" s="24">
        <v>1</v>
      </c>
      <c r="I5" s="3"/>
      <c r="J5" s="1"/>
      <c r="K5" s="1" t="s">
        <v>93</v>
      </c>
      <c r="L5" s="1">
        <v>86.3</v>
      </c>
      <c r="M5" s="1">
        <v>23</v>
      </c>
      <c r="N5" s="1">
        <v>221</v>
      </c>
      <c r="O5" s="1">
        <v>18</v>
      </c>
      <c r="P5" s="3">
        <f aca="true" t="shared" si="1" ref="P5:P18">+N5/O5</f>
        <v>12.277777777777779</v>
      </c>
      <c r="Q5" s="32">
        <f aca="true" t="shared" si="2" ref="Q5:Q22">+N5/(INT(L5)+(L5-INT(L5))*10/6)</f>
        <v>2.554913294797688</v>
      </c>
      <c r="R5" s="32">
        <f aca="true" t="shared" si="3" ref="R5:R18">+(INT(L5)*6+(L5-INT(L5))*10)/O5</f>
        <v>28.833333333333332</v>
      </c>
      <c r="S5" s="4" t="s">
        <v>367</v>
      </c>
      <c r="T5" s="1"/>
      <c r="U5" s="1"/>
      <c r="V5" s="1"/>
      <c r="W5" s="1"/>
      <c r="X5" s="1"/>
    </row>
    <row r="6" spans="1:24" ht="12.75">
      <c r="A6" s="1" t="s">
        <v>14</v>
      </c>
      <c r="B6" s="1">
        <v>10</v>
      </c>
      <c r="C6" s="1">
        <v>10</v>
      </c>
      <c r="D6" s="1">
        <v>2</v>
      </c>
      <c r="E6" s="1">
        <v>192</v>
      </c>
      <c r="F6" s="2">
        <v>73</v>
      </c>
      <c r="G6" s="3">
        <f t="shared" si="0"/>
        <v>24</v>
      </c>
      <c r="H6" s="24">
        <v>2</v>
      </c>
      <c r="I6" s="3"/>
      <c r="J6" s="1"/>
      <c r="K6" s="1" t="s">
        <v>99</v>
      </c>
      <c r="L6" s="1">
        <v>62.4</v>
      </c>
      <c r="M6" s="1">
        <v>16</v>
      </c>
      <c r="N6" s="1">
        <v>171</v>
      </c>
      <c r="O6" s="1">
        <v>13</v>
      </c>
      <c r="P6" s="3">
        <f t="shared" si="1"/>
        <v>13.153846153846153</v>
      </c>
      <c r="Q6" s="29">
        <f t="shared" si="2"/>
        <v>2.7287234042553195</v>
      </c>
      <c r="R6" s="29">
        <f t="shared" si="3"/>
        <v>28.923076923076923</v>
      </c>
      <c r="S6" s="4" t="s">
        <v>368</v>
      </c>
      <c r="T6" s="1"/>
      <c r="U6" s="1"/>
      <c r="V6" s="1"/>
      <c r="W6" s="1"/>
      <c r="X6" s="1"/>
    </row>
    <row r="7" spans="1:24" ht="12.75">
      <c r="A7" s="1" t="s">
        <v>90</v>
      </c>
      <c r="B7" s="1">
        <v>14</v>
      </c>
      <c r="C7" s="1">
        <v>14</v>
      </c>
      <c r="D7" s="1">
        <v>0</v>
      </c>
      <c r="E7" s="1">
        <v>267</v>
      </c>
      <c r="F7" s="2">
        <v>53</v>
      </c>
      <c r="G7" s="3">
        <f t="shared" si="0"/>
        <v>19.071428571428573</v>
      </c>
      <c r="H7" s="24">
        <v>2</v>
      </c>
      <c r="I7" s="3"/>
      <c r="J7" s="1"/>
      <c r="K7" s="16" t="s">
        <v>297</v>
      </c>
      <c r="L7" s="16">
        <v>61.5</v>
      </c>
      <c r="M7" s="16">
        <v>12</v>
      </c>
      <c r="N7" s="16">
        <v>200</v>
      </c>
      <c r="O7" s="16">
        <v>12</v>
      </c>
      <c r="P7" s="17">
        <f t="shared" si="1"/>
        <v>16.666666666666668</v>
      </c>
      <c r="Q7" s="32">
        <f t="shared" si="2"/>
        <v>3.234501347708895</v>
      </c>
      <c r="R7" s="32">
        <f t="shared" si="3"/>
        <v>30.916666666666668</v>
      </c>
      <c r="S7" s="33" t="s">
        <v>372</v>
      </c>
      <c r="T7" s="1"/>
      <c r="U7" s="1"/>
      <c r="V7" s="1"/>
      <c r="W7" s="1"/>
      <c r="X7" s="1"/>
    </row>
    <row r="8" spans="1:24" ht="12.75">
      <c r="A8" s="1" t="s">
        <v>183</v>
      </c>
      <c r="B8" s="1">
        <v>9</v>
      </c>
      <c r="C8" s="1">
        <v>9</v>
      </c>
      <c r="D8" s="1">
        <v>0</v>
      </c>
      <c r="E8" s="1">
        <v>166</v>
      </c>
      <c r="F8" s="2">
        <v>49</v>
      </c>
      <c r="G8" s="3">
        <f t="shared" si="0"/>
        <v>18.444444444444443</v>
      </c>
      <c r="H8" s="3"/>
      <c r="I8" s="3"/>
      <c r="J8" s="1"/>
      <c r="K8" s="16" t="s">
        <v>182</v>
      </c>
      <c r="L8" s="16">
        <v>93.1</v>
      </c>
      <c r="M8" s="16">
        <v>20</v>
      </c>
      <c r="N8" s="16">
        <v>292</v>
      </c>
      <c r="O8" s="16">
        <v>15</v>
      </c>
      <c r="P8" s="17">
        <f t="shared" si="1"/>
        <v>19.466666666666665</v>
      </c>
      <c r="Q8" s="32">
        <f t="shared" si="2"/>
        <v>3.1341681574239715</v>
      </c>
      <c r="R8" s="32">
        <f t="shared" si="3"/>
        <v>37.266666666666666</v>
      </c>
      <c r="S8" s="33" t="s">
        <v>371</v>
      </c>
      <c r="T8" s="1"/>
      <c r="U8" s="1"/>
      <c r="V8" s="1"/>
      <c r="W8" s="1"/>
      <c r="X8" s="1"/>
    </row>
    <row r="9" spans="1:24" ht="12.75">
      <c r="A9" s="1" t="s">
        <v>291</v>
      </c>
      <c r="B9" s="1">
        <v>16</v>
      </c>
      <c r="C9" s="1">
        <v>14</v>
      </c>
      <c r="D9" s="1">
        <v>0</v>
      </c>
      <c r="E9" s="1">
        <v>215</v>
      </c>
      <c r="F9" s="2">
        <v>40</v>
      </c>
      <c r="G9" s="3">
        <f t="shared" si="0"/>
        <v>15.357142857142858</v>
      </c>
      <c r="H9" s="24"/>
      <c r="I9" s="3"/>
      <c r="J9" s="1"/>
      <c r="K9" s="16" t="s">
        <v>12</v>
      </c>
      <c r="L9" s="16">
        <v>109.2</v>
      </c>
      <c r="M9" s="16">
        <v>25</v>
      </c>
      <c r="N9" s="16">
        <v>332</v>
      </c>
      <c r="O9" s="16">
        <v>14</v>
      </c>
      <c r="P9" s="17">
        <f t="shared" si="1"/>
        <v>23.714285714285715</v>
      </c>
      <c r="Q9" s="32">
        <f t="shared" si="2"/>
        <v>3.036585365853658</v>
      </c>
      <c r="R9" s="32">
        <f t="shared" si="3"/>
        <v>46.857142857142854</v>
      </c>
      <c r="S9" s="33" t="s">
        <v>369</v>
      </c>
      <c r="T9" s="1"/>
      <c r="U9" s="1"/>
      <c r="V9" s="1"/>
      <c r="W9" s="1"/>
      <c r="X9" s="1"/>
    </row>
    <row r="10" spans="1:24" ht="12.75">
      <c r="A10" s="1" t="s">
        <v>12</v>
      </c>
      <c r="B10" s="1">
        <v>14</v>
      </c>
      <c r="C10" s="1">
        <v>12</v>
      </c>
      <c r="D10" s="1">
        <v>5</v>
      </c>
      <c r="E10" s="1">
        <v>98</v>
      </c>
      <c r="F10" s="2" t="s">
        <v>364</v>
      </c>
      <c r="G10" s="3">
        <f t="shared" si="0"/>
        <v>14</v>
      </c>
      <c r="H10" s="3"/>
      <c r="I10" s="3"/>
      <c r="J10" s="1"/>
      <c r="K10" s="9" t="s">
        <v>291</v>
      </c>
      <c r="L10" s="9">
        <v>113.2</v>
      </c>
      <c r="M10" s="9">
        <v>19</v>
      </c>
      <c r="N10" s="9">
        <v>445</v>
      </c>
      <c r="O10" s="9">
        <v>17</v>
      </c>
      <c r="P10" s="10">
        <f t="shared" si="1"/>
        <v>26.176470588235293</v>
      </c>
      <c r="Q10" s="30">
        <f t="shared" si="2"/>
        <v>3.926470588235294</v>
      </c>
      <c r="R10" s="30">
        <f t="shared" si="3"/>
        <v>40</v>
      </c>
      <c r="S10" s="11" t="s">
        <v>370</v>
      </c>
      <c r="T10" s="1"/>
      <c r="U10" s="1"/>
      <c r="V10" s="1"/>
      <c r="W10" s="1"/>
      <c r="X10" s="1"/>
    </row>
    <row r="11" spans="1:24" ht="12.75">
      <c r="A11" s="1" t="s">
        <v>93</v>
      </c>
      <c r="B11" s="1">
        <v>9</v>
      </c>
      <c r="C11" s="1">
        <v>7</v>
      </c>
      <c r="D11" s="1">
        <v>3</v>
      </c>
      <c r="E11" s="1">
        <v>49</v>
      </c>
      <c r="F11" s="2">
        <v>21</v>
      </c>
      <c r="G11" s="3">
        <f t="shared" si="0"/>
        <v>12.25</v>
      </c>
      <c r="H11" s="3"/>
      <c r="I11" s="3"/>
      <c r="J11" s="1"/>
      <c r="K11" s="1" t="s">
        <v>43</v>
      </c>
      <c r="L11" s="1">
        <v>16.2</v>
      </c>
      <c r="M11" s="1">
        <v>5</v>
      </c>
      <c r="N11" s="1">
        <v>26</v>
      </c>
      <c r="O11" s="1">
        <v>7</v>
      </c>
      <c r="P11" s="3">
        <f t="shared" si="1"/>
        <v>3.7142857142857144</v>
      </c>
      <c r="Q11" s="29">
        <f t="shared" si="2"/>
        <v>1.5918367346938778</v>
      </c>
      <c r="R11" s="29">
        <f t="shared" si="3"/>
        <v>14</v>
      </c>
      <c r="S11" s="2"/>
      <c r="T11" s="1"/>
      <c r="U11" s="1"/>
      <c r="V11" s="1"/>
      <c r="W11" s="1"/>
      <c r="X11" s="1"/>
    </row>
    <row r="12" spans="1:24" ht="12.75">
      <c r="A12" s="1" t="s">
        <v>102</v>
      </c>
      <c r="B12" s="1">
        <v>5</v>
      </c>
      <c r="C12" s="1">
        <v>5</v>
      </c>
      <c r="D12" s="1">
        <v>0</v>
      </c>
      <c r="E12" s="1">
        <v>57</v>
      </c>
      <c r="F12" s="2">
        <v>24</v>
      </c>
      <c r="G12" s="3">
        <f t="shared" si="0"/>
        <v>11.4</v>
      </c>
      <c r="H12" s="3"/>
      <c r="I12" s="3"/>
      <c r="J12" s="1"/>
      <c r="K12" s="1" t="s">
        <v>90</v>
      </c>
      <c r="L12" s="1">
        <v>32</v>
      </c>
      <c r="M12" s="1">
        <v>0</v>
      </c>
      <c r="N12" s="1">
        <v>141</v>
      </c>
      <c r="O12" s="1">
        <v>6</v>
      </c>
      <c r="P12" s="3">
        <f t="shared" si="1"/>
        <v>23.5</v>
      </c>
      <c r="Q12" s="29">
        <f t="shared" si="2"/>
        <v>4.40625</v>
      </c>
      <c r="R12" s="29">
        <f t="shared" si="3"/>
        <v>32</v>
      </c>
      <c r="S12" s="2"/>
      <c r="T12" s="1"/>
      <c r="U12" s="1"/>
      <c r="V12" s="1"/>
      <c r="W12" s="1"/>
      <c r="X12" s="1"/>
    </row>
    <row r="13" spans="1:24" ht="12.75">
      <c r="A13" s="1" t="s">
        <v>297</v>
      </c>
      <c r="B13" s="1">
        <v>10</v>
      </c>
      <c r="C13" s="1">
        <v>9</v>
      </c>
      <c r="D13" s="1">
        <v>0</v>
      </c>
      <c r="E13" s="1">
        <v>80</v>
      </c>
      <c r="F13" s="2">
        <v>51</v>
      </c>
      <c r="G13" s="3">
        <f t="shared" si="0"/>
        <v>8.88888888888889</v>
      </c>
      <c r="H13" s="24">
        <v>1</v>
      </c>
      <c r="I13" s="3"/>
      <c r="J13" s="1"/>
      <c r="K13" s="16" t="s">
        <v>346</v>
      </c>
      <c r="L13" s="16">
        <v>9</v>
      </c>
      <c r="M13" s="16">
        <v>1</v>
      </c>
      <c r="N13" s="16">
        <v>19</v>
      </c>
      <c r="O13" s="16">
        <v>5</v>
      </c>
      <c r="P13" s="17">
        <f t="shared" si="1"/>
        <v>3.8</v>
      </c>
      <c r="Q13" s="32">
        <f t="shared" si="2"/>
        <v>2.111111111111111</v>
      </c>
      <c r="R13" s="32">
        <f t="shared" si="3"/>
        <v>10.8</v>
      </c>
      <c r="T13" s="1"/>
      <c r="U13" s="1"/>
      <c r="V13" s="1"/>
      <c r="W13" s="1"/>
      <c r="X13" s="1"/>
    </row>
    <row r="14" spans="1:24" ht="12.75">
      <c r="A14" s="1" t="s">
        <v>365</v>
      </c>
      <c r="B14" s="1">
        <v>7</v>
      </c>
      <c r="C14" s="1">
        <v>6</v>
      </c>
      <c r="D14" s="1">
        <v>0</v>
      </c>
      <c r="E14" s="1">
        <v>38</v>
      </c>
      <c r="F14" s="2">
        <v>16</v>
      </c>
      <c r="G14" s="3">
        <f t="shared" si="0"/>
        <v>6.333333333333333</v>
      </c>
      <c r="H14" s="24"/>
      <c r="I14" s="24"/>
      <c r="J14" s="1"/>
      <c r="K14" s="1" t="s">
        <v>106</v>
      </c>
      <c r="L14" s="1">
        <v>9</v>
      </c>
      <c r="M14" s="1">
        <v>2</v>
      </c>
      <c r="N14" s="1">
        <v>28</v>
      </c>
      <c r="O14" s="1">
        <v>2</v>
      </c>
      <c r="P14" s="3">
        <f t="shared" si="1"/>
        <v>14</v>
      </c>
      <c r="Q14" s="29">
        <f t="shared" si="2"/>
        <v>3.111111111111111</v>
      </c>
      <c r="R14" s="29">
        <f t="shared" si="3"/>
        <v>27</v>
      </c>
      <c r="S14" s="2"/>
      <c r="T14" s="1"/>
      <c r="U14" s="1"/>
      <c r="V14" s="1"/>
      <c r="W14" s="1"/>
      <c r="X14" s="1"/>
    </row>
    <row r="15" spans="1:24" ht="12.75">
      <c r="A15" s="1" t="s">
        <v>366</v>
      </c>
      <c r="B15" s="1">
        <v>6</v>
      </c>
      <c r="C15" s="1">
        <v>6</v>
      </c>
      <c r="D15" s="1">
        <v>0</v>
      </c>
      <c r="E15" s="1">
        <v>37</v>
      </c>
      <c r="F15" s="2">
        <v>23</v>
      </c>
      <c r="G15" s="3">
        <f t="shared" si="0"/>
        <v>6.166666666666667</v>
      </c>
      <c r="H15" s="1"/>
      <c r="I15" s="1"/>
      <c r="J15" s="1"/>
      <c r="K15" s="1" t="s">
        <v>373</v>
      </c>
      <c r="L15" s="1">
        <v>23</v>
      </c>
      <c r="M15" s="1">
        <v>0</v>
      </c>
      <c r="N15" s="1">
        <v>102</v>
      </c>
      <c r="O15" s="1">
        <v>2</v>
      </c>
      <c r="P15" s="3">
        <f t="shared" si="1"/>
        <v>51</v>
      </c>
      <c r="Q15" s="29">
        <f t="shared" si="2"/>
        <v>4.434782608695652</v>
      </c>
      <c r="R15" s="29">
        <f t="shared" si="3"/>
        <v>69</v>
      </c>
      <c r="S15" s="1"/>
      <c r="T15" s="1"/>
      <c r="U15" s="1"/>
      <c r="V15" s="1"/>
      <c r="W15" s="1"/>
      <c r="X15" s="1"/>
    </row>
    <row r="16" spans="1:24" ht="12.75">
      <c r="A16" s="1" t="s">
        <v>182</v>
      </c>
      <c r="B16" s="1">
        <v>15</v>
      </c>
      <c r="C16" s="1">
        <v>12</v>
      </c>
      <c r="D16" s="1">
        <v>4</v>
      </c>
      <c r="E16" s="1">
        <v>43</v>
      </c>
      <c r="F16" s="2" t="s">
        <v>95</v>
      </c>
      <c r="G16" s="3">
        <f t="shared" si="0"/>
        <v>5.375</v>
      </c>
      <c r="H16" s="3"/>
      <c r="I16" s="3"/>
      <c r="J16" s="1"/>
      <c r="K16" s="1" t="s">
        <v>35</v>
      </c>
      <c r="L16" s="1">
        <v>10</v>
      </c>
      <c r="M16" s="1">
        <v>1</v>
      </c>
      <c r="N16" s="1">
        <v>33</v>
      </c>
      <c r="O16" s="1">
        <v>1</v>
      </c>
      <c r="P16" s="3">
        <f t="shared" si="1"/>
        <v>33</v>
      </c>
      <c r="Q16" s="29">
        <f t="shared" si="2"/>
        <v>3.3</v>
      </c>
      <c r="R16" s="29">
        <f t="shared" si="3"/>
        <v>60</v>
      </c>
      <c r="S16" s="1"/>
      <c r="T16" s="1"/>
      <c r="U16" s="1"/>
      <c r="V16" s="1"/>
      <c r="W16" s="1"/>
      <c r="X16" s="1"/>
    </row>
    <row r="17" spans="8:24" ht="12.75">
      <c r="H17" s="3"/>
      <c r="I17" s="3"/>
      <c r="J17" s="1"/>
      <c r="K17" s="1" t="s">
        <v>183</v>
      </c>
      <c r="L17" s="1">
        <v>6</v>
      </c>
      <c r="M17" s="1">
        <v>0</v>
      </c>
      <c r="N17" s="1">
        <v>37</v>
      </c>
      <c r="O17" s="1">
        <v>1</v>
      </c>
      <c r="P17" s="3">
        <f t="shared" si="1"/>
        <v>37</v>
      </c>
      <c r="Q17" s="29">
        <f t="shared" si="2"/>
        <v>6.166666666666667</v>
      </c>
      <c r="R17" s="29">
        <f t="shared" si="3"/>
        <v>36</v>
      </c>
      <c r="S17" s="1"/>
      <c r="T17" s="1"/>
      <c r="U17" s="1"/>
      <c r="V17" s="1"/>
      <c r="W17" s="1"/>
      <c r="X17" s="1"/>
    </row>
    <row r="18" spans="1:24" ht="12.75">
      <c r="A18" s="23" t="s">
        <v>138</v>
      </c>
      <c r="B18" s="1"/>
      <c r="C18" s="1"/>
      <c r="D18" s="1"/>
      <c r="E18" s="1"/>
      <c r="F18" s="2"/>
      <c r="G18" s="3"/>
      <c r="H18" s="1"/>
      <c r="I18" s="1"/>
      <c r="J18" s="1"/>
      <c r="K18" s="1" t="s">
        <v>374</v>
      </c>
      <c r="L18" s="1">
        <v>3</v>
      </c>
      <c r="M18" s="1">
        <v>0</v>
      </c>
      <c r="N18" s="1">
        <v>6</v>
      </c>
      <c r="O18" s="1">
        <v>1</v>
      </c>
      <c r="P18" s="3">
        <f t="shared" si="1"/>
        <v>6</v>
      </c>
      <c r="Q18" s="29">
        <f t="shared" si="2"/>
        <v>2</v>
      </c>
      <c r="R18" s="29">
        <f t="shared" si="3"/>
        <v>18</v>
      </c>
      <c r="S18" s="1"/>
      <c r="T18" s="1"/>
      <c r="U18" s="1"/>
      <c r="V18" s="1"/>
      <c r="W18" s="1"/>
      <c r="X18" s="1"/>
    </row>
    <row r="19" spans="1:2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 t="s">
        <v>102</v>
      </c>
      <c r="L19" s="1">
        <v>1</v>
      </c>
      <c r="M19" s="1">
        <v>0</v>
      </c>
      <c r="N19" s="1">
        <v>7</v>
      </c>
      <c r="O19" s="1">
        <v>0</v>
      </c>
      <c r="P19" s="6" t="s">
        <v>52</v>
      </c>
      <c r="Q19" s="29">
        <f t="shared" si="2"/>
        <v>7</v>
      </c>
      <c r="R19" s="6" t="s">
        <v>52</v>
      </c>
      <c r="S19" s="1"/>
      <c r="T19" s="1"/>
      <c r="U19" s="1"/>
      <c r="V19" s="1"/>
      <c r="W19" s="1"/>
      <c r="X19" s="1"/>
    </row>
    <row r="20" spans="1:24" ht="12.75">
      <c r="A20" s="8" t="s">
        <v>22</v>
      </c>
      <c r="B20" s="1"/>
      <c r="C20" s="1"/>
      <c r="D20" s="8" t="s">
        <v>53</v>
      </c>
      <c r="E20" s="1"/>
      <c r="F20" s="1"/>
      <c r="G20" s="1"/>
      <c r="H20" s="1"/>
      <c r="I20" s="1"/>
      <c r="J20" s="1"/>
      <c r="K20" s="1" t="s">
        <v>39</v>
      </c>
      <c r="L20" s="1">
        <v>2</v>
      </c>
      <c r="M20" s="1">
        <v>0</v>
      </c>
      <c r="N20" s="1">
        <v>17</v>
      </c>
      <c r="O20" s="1">
        <v>0</v>
      </c>
      <c r="P20" s="6" t="s">
        <v>52</v>
      </c>
      <c r="Q20" s="29">
        <f t="shared" si="2"/>
        <v>8.5</v>
      </c>
      <c r="R20" s="6" t="s">
        <v>52</v>
      </c>
      <c r="S20" s="1"/>
      <c r="T20" s="1"/>
      <c r="U20" s="1"/>
      <c r="V20" s="1"/>
      <c r="W20" s="1"/>
      <c r="X20" s="1"/>
    </row>
    <row r="21" spans="1:2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 t="s">
        <v>375</v>
      </c>
      <c r="L21" s="1">
        <v>3</v>
      </c>
      <c r="M21" s="1">
        <v>1</v>
      </c>
      <c r="N21" s="1">
        <v>10</v>
      </c>
      <c r="O21" s="1">
        <v>0</v>
      </c>
      <c r="P21" s="6" t="s">
        <v>52</v>
      </c>
      <c r="Q21" s="29">
        <f t="shared" si="2"/>
        <v>3.3333333333333335</v>
      </c>
      <c r="R21" s="6" t="s">
        <v>52</v>
      </c>
      <c r="S21" s="1"/>
      <c r="T21" s="1"/>
      <c r="U21" s="1"/>
      <c r="V21" s="1"/>
      <c r="W21" s="1"/>
      <c r="X21" s="1"/>
    </row>
    <row r="22" spans="1:24" ht="12.75">
      <c r="A22" s="1" t="s">
        <v>187</v>
      </c>
      <c r="B22" s="2" t="s">
        <v>396</v>
      </c>
      <c r="C22" s="1"/>
      <c r="D22" s="7">
        <v>14</v>
      </c>
      <c r="E22" s="1" t="s">
        <v>12</v>
      </c>
      <c r="F22" s="1"/>
      <c r="G22" s="1"/>
      <c r="H22" s="1"/>
      <c r="I22" s="1"/>
      <c r="J22" s="1"/>
      <c r="K22" s="1" t="s">
        <v>14</v>
      </c>
      <c r="L22" s="1">
        <v>1</v>
      </c>
      <c r="M22" s="1">
        <v>0</v>
      </c>
      <c r="N22" s="1">
        <v>5</v>
      </c>
      <c r="O22" s="1">
        <v>0</v>
      </c>
      <c r="P22" s="6" t="s">
        <v>52</v>
      </c>
      <c r="Q22" s="29">
        <f t="shared" si="2"/>
        <v>5</v>
      </c>
      <c r="R22" s="6" t="s">
        <v>52</v>
      </c>
      <c r="S22" s="1"/>
      <c r="T22" s="1"/>
      <c r="U22" s="1"/>
      <c r="V22" s="1"/>
      <c r="W22" s="1"/>
      <c r="X22" s="1"/>
    </row>
    <row r="23" spans="1:24" ht="12.75">
      <c r="A23" s="1" t="s">
        <v>380</v>
      </c>
      <c r="B23" s="2" t="s">
        <v>388</v>
      </c>
      <c r="C23" s="1"/>
      <c r="D23" s="7">
        <v>10</v>
      </c>
      <c r="E23" s="1" t="s">
        <v>291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6"/>
      <c r="Q23" s="29"/>
      <c r="R23" s="6"/>
      <c r="S23" s="1"/>
      <c r="T23" s="1"/>
      <c r="U23" s="1"/>
      <c r="V23" s="1"/>
      <c r="W23" s="1"/>
      <c r="X23" s="1"/>
    </row>
    <row r="24" spans="1:24" ht="12.75">
      <c r="A24" s="1" t="s">
        <v>346</v>
      </c>
      <c r="B24" s="2" t="s">
        <v>397</v>
      </c>
      <c r="C24" s="1"/>
      <c r="D24" s="7">
        <v>6</v>
      </c>
      <c r="E24" s="1" t="s">
        <v>297</v>
      </c>
      <c r="F24" s="1"/>
      <c r="G24" s="1"/>
      <c r="H24" s="1"/>
      <c r="I24" s="1"/>
      <c r="J24" s="1"/>
      <c r="K24" s="23" t="s">
        <v>62</v>
      </c>
      <c r="L24" s="1"/>
      <c r="M24" s="1"/>
      <c r="N24" s="1"/>
      <c r="O24" s="1"/>
      <c r="P24" s="1"/>
      <c r="Q24" s="1"/>
      <c r="R24" s="29"/>
      <c r="S24" s="16"/>
      <c r="T24" s="1"/>
      <c r="U24" s="1"/>
      <c r="V24" s="1"/>
      <c r="W24" s="1"/>
      <c r="X24" s="1"/>
    </row>
    <row r="25" spans="1:24" ht="12.75">
      <c r="A25" s="1" t="s">
        <v>50</v>
      </c>
      <c r="B25" s="2" t="s">
        <v>387</v>
      </c>
      <c r="C25" s="1"/>
      <c r="D25" s="7">
        <v>3</v>
      </c>
      <c r="E25" s="1" t="s">
        <v>376</v>
      </c>
      <c r="F25" s="1"/>
      <c r="G25" s="1"/>
      <c r="H25" s="1"/>
      <c r="I25" s="1"/>
      <c r="J25" s="1"/>
      <c r="S25" s="1"/>
      <c r="T25" s="1"/>
      <c r="U25" s="1"/>
      <c r="V25" s="1"/>
      <c r="W25" s="1"/>
      <c r="X25" s="1"/>
    </row>
    <row r="26" spans="1:24" ht="12.75">
      <c r="A26" s="1" t="s">
        <v>99</v>
      </c>
      <c r="B26" s="2" t="s">
        <v>398</v>
      </c>
      <c r="C26" s="1"/>
      <c r="D26" s="7">
        <v>2</v>
      </c>
      <c r="E26" s="1" t="s">
        <v>377</v>
      </c>
      <c r="F26" s="1"/>
      <c r="G26" s="1"/>
      <c r="H26" s="1"/>
      <c r="I26" s="1"/>
      <c r="J26" s="1"/>
      <c r="K26" s="8" t="s">
        <v>66</v>
      </c>
      <c r="L26" s="1"/>
      <c r="M26" s="1"/>
      <c r="N26" s="1"/>
      <c r="O26" s="1"/>
      <c r="P26" s="1"/>
      <c r="Q26" s="1"/>
      <c r="R26" s="6"/>
      <c r="S26" s="1"/>
      <c r="T26" s="1"/>
      <c r="U26" s="1"/>
      <c r="V26" s="1"/>
      <c r="W26" s="1"/>
      <c r="X26" s="1"/>
    </row>
    <row r="27" spans="1:24" ht="12.75">
      <c r="A27" s="1" t="s">
        <v>381</v>
      </c>
      <c r="B27" s="2" t="s">
        <v>386</v>
      </c>
      <c r="C27" s="1"/>
      <c r="E27" s="1" t="s">
        <v>378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1"/>
      <c r="T27" s="1"/>
      <c r="U27" s="1"/>
      <c r="V27" s="1"/>
      <c r="W27" s="1"/>
      <c r="X27" s="1"/>
    </row>
    <row r="28" spans="1:24" ht="12.75">
      <c r="A28" s="1" t="s">
        <v>39</v>
      </c>
      <c r="B28" s="2" t="s">
        <v>385</v>
      </c>
      <c r="C28" s="1"/>
      <c r="D28" s="7">
        <v>1</v>
      </c>
      <c r="E28" s="1" t="s">
        <v>379</v>
      </c>
      <c r="F28" s="1"/>
      <c r="G28" s="1"/>
      <c r="H28" s="1"/>
      <c r="I28" s="1"/>
      <c r="J28" s="1"/>
      <c r="K28" s="21" t="s">
        <v>67</v>
      </c>
      <c r="L28" s="21" t="s">
        <v>68</v>
      </c>
      <c r="M28" s="21" t="s">
        <v>69</v>
      </c>
      <c r="N28" s="21" t="s">
        <v>70</v>
      </c>
      <c r="O28" s="21" t="s">
        <v>71</v>
      </c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 t="s">
        <v>89</v>
      </c>
      <c r="B29" s="2" t="s">
        <v>384</v>
      </c>
      <c r="C29" s="1"/>
      <c r="D29" s="7"/>
      <c r="E29" s="1" t="s">
        <v>391</v>
      </c>
      <c r="F29" s="1"/>
      <c r="G29" s="1"/>
      <c r="H29" s="1"/>
      <c r="I29" s="1"/>
      <c r="J29" s="1"/>
      <c r="K29" s="7">
        <v>17</v>
      </c>
      <c r="L29" s="7">
        <v>4</v>
      </c>
      <c r="M29" s="7">
        <v>2</v>
      </c>
      <c r="N29" s="7">
        <v>9</v>
      </c>
      <c r="O29" s="7">
        <v>2</v>
      </c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 t="s">
        <v>106</v>
      </c>
      <c r="B30" s="2" t="s">
        <v>383</v>
      </c>
      <c r="C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 t="s">
        <v>374</v>
      </c>
      <c r="B31" s="2">
        <v>26</v>
      </c>
      <c r="C31" s="1"/>
      <c r="D31" s="8" t="s">
        <v>57</v>
      </c>
      <c r="E31" s="1"/>
      <c r="F31" s="1"/>
      <c r="G31" s="1"/>
      <c r="H31" s="1"/>
      <c r="I31" s="1"/>
      <c r="J31" s="1"/>
      <c r="K31" s="1"/>
      <c r="L31" s="20" t="s">
        <v>4</v>
      </c>
      <c r="M31" s="20" t="s">
        <v>73</v>
      </c>
      <c r="N31" s="20" t="s">
        <v>74</v>
      </c>
      <c r="O31" s="20" t="s">
        <v>25</v>
      </c>
      <c r="P31" s="20" t="s">
        <v>75</v>
      </c>
      <c r="Q31" s="20"/>
      <c r="R31" s="1"/>
      <c r="S31" s="1"/>
      <c r="T31" s="1"/>
      <c r="U31" s="1"/>
      <c r="V31" s="1"/>
      <c r="W31" s="1"/>
      <c r="X31" s="1"/>
    </row>
    <row r="32" spans="1:24" ht="12.75">
      <c r="A32" s="1" t="s">
        <v>35</v>
      </c>
      <c r="B32" s="2">
        <v>22</v>
      </c>
      <c r="C32" s="1"/>
      <c r="D32" s="1"/>
      <c r="E32" s="1"/>
      <c r="F32" s="1"/>
      <c r="G32" s="1"/>
      <c r="H32" s="1"/>
      <c r="I32" s="1"/>
      <c r="J32" s="1"/>
      <c r="K32" s="1" t="s">
        <v>72</v>
      </c>
      <c r="L32" s="7">
        <v>1802</v>
      </c>
      <c r="M32" s="7">
        <v>230</v>
      </c>
      <c r="N32" s="7">
        <f>+SUM(L32:M32)</f>
        <v>2032</v>
      </c>
      <c r="O32" s="7">
        <v>124</v>
      </c>
      <c r="P32" s="13">
        <f>+N32/O32</f>
        <v>16.387096774193548</v>
      </c>
      <c r="Q32" s="13"/>
      <c r="R32" s="1"/>
      <c r="S32" s="1"/>
      <c r="T32" s="1"/>
      <c r="U32" s="1"/>
      <c r="V32" s="1"/>
      <c r="W32" s="1"/>
      <c r="X32" s="1"/>
    </row>
    <row r="33" spans="1:24" ht="12.75">
      <c r="A33" s="1" t="s">
        <v>43</v>
      </c>
      <c r="B33" s="2" t="s">
        <v>227</v>
      </c>
      <c r="C33" s="1"/>
      <c r="D33" s="7">
        <v>2</v>
      </c>
      <c r="E33" s="1" t="s">
        <v>101</v>
      </c>
      <c r="F33" s="1"/>
      <c r="G33" s="1"/>
      <c r="H33" s="1"/>
      <c r="I33" s="1"/>
      <c r="J33" s="1"/>
      <c r="K33" s="1" t="s">
        <v>139</v>
      </c>
      <c r="L33" s="7">
        <v>2092</v>
      </c>
      <c r="M33" s="7">
        <v>152</v>
      </c>
      <c r="N33" s="7">
        <f>+SUM(L33:M33)</f>
        <v>2244</v>
      </c>
      <c r="O33" s="7">
        <v>120</v>
      </c>
      <c r="P33" s="13">
        <f>+N33/O33</f>
        <v>18.7</v>
      </c>
      <c r="Q33" s="13"/>
      <c r="R33" s="1"/>
      <c r="S33" s="1"/>
      <c r="T33" s="1"/>
      <c r="U33" s="1"/>
      <c r="V33" s="1"/>
      <c r="W33" s="1"/>
      <c r="X33" s="1"/>
    </row>
    <row r="34" spans="1:24" ht="12.75">
      <c r="A34" s="1" t="s">
        <v>37</v>
      </c>
      <c r="B34" s="1">
        <v>6</v>
      </c>
      <c r="C34" s="1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 t="s">
        <v>375</v>
      </c>
      <c r="B35" s="1">
        <v>5</v>
      </c>
      <c r="C35" s="1"/>
      <c r="D35" s="1" t="s">
        <v>59</v>
      </c>
      <c r="E35" s="1"/>
      <c r="F35" s="1"/>
      <c r="G35" s="1"/>
      <c r="H35" s="1"/>
      <c r="I35" s="1"/>
      <c r="J35" s="1"/>
      <c r="K35" s="20" t="s">
        <v>77</v>
      </c>
      <c r="L35" s="2" t="s">
        <v>360</v>
      </c>
      <c r="M35" s="1"/>
      <c r="N35" s="1" t="s">
        <v>399</v>
      </c>
      <c r="O35" s="1"/>
      <c r="P35" s="1"/>
      <c r="Q35" s="12">
        <v>38507</v>
      </c>
      <c r="R35" s="20"/>
      <c r="T35" s="1"/>
      <c r="U35" s="1"/>
      <c r="V35" s="1"/>
      <c r="W35" s="1"/>
      <c r="X35" s="1"/>
    </row>
    <row r="36" spans="1:24" ht="12.75">
      <c r="A36" s="1" t="s">
        <v>382</v>
      </c>
      <c r="B36" s="1">
        <v>3</v>
      </c>
      <c r="C36" s="1"/>
      <c r="D36" s="1"/>
      <c r="E36" s="1"/>
      <c r="F36" s="1"/>
      <c r="G36" s="1"/>
      <c r="H36" s="1"/>
      <c r="I36" s="1"/>
      <c r="J36" s="1"/>
      <c r="K36" s="20" t="s">
        <v>78</v>
      </c>
      <c r="L36" s="2" t="s">
        <v>361</v>
      </c>
      <c r="M36" s="1"/>
      <c r="N36" s="1" t="s">
        <v>362</v>
      </c>
      <c r="O36" s="1"/>
      <c r="P36" s="1"/>
      <c r="Q36" s="12">
        <v>38521</v>
      </c>
      <c r="R36" s="13"/>
      <c r="T36" s="1"/>
      <c r="U36" s="1"/>
      <c r="V36" s="1"/>
      <c r="W36" s="1"/>
      <c r="X36" s="1"/>
    </row>
    <row r="37" spans="1:24" ht="12.75">
      <c r="A37" s="1" t="s">
        <v>98</v>
      </c>
      <c r="B37" s="2" t="s">
        <v>18</v>
      </c>
      <c r="C37" s="1"/>
      <c r="D37" s="23" t="s">
        <v>389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3"/>
      <c r="T37" s="1"/>
      <c r="U37" s="1"/>
      <c r="V37" s="1"/>
      <c r="W37" s="1"/>
      <c r="X37" s="1"/>
    </row>
    <row r="38" spans="1:24" ht="12.75">
      <c r="A38" s="1" t="s">
        <v>185</v>
      </c>
      <c r="B38" s="1">
        <v>1</v>
      </c>
      <c r="C38" s="1"/>
      <c r="D38" s="23" t="s">
        <v>390</v>
      </c>
      <c r="E38" s="1"/>
      <c r="F38" s="1"/>
      <c r="G38" s="1"/>
      <c r="H38" s="1"/>
      <c r="I38" s="1"/>
      <c r="J38" s="1"/>
      <c r="K38" s="20" t="s">
        <v>118</v>
      </c>
      <c r="L38" s="1"/>
      <c r="M38" s="1"/>
      <c r="N38" s="1"/>
      <c r="O38" s="1"/>
      <c r="P38" s="1"/>
      <c r="Q38" s="1"/>
      <c r="R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7">
        <v>87</v>
      </c>
      <c r="L39" s="1" t="s">
        <v>101</v>
      </c>
      <c r="M39" s="1"/>
      <c r="N39" s="1" t="s">
        <v>324</v>
      </c>
      <c r="O39" s="1"/>
      <c r="P39" s="1"/>
      <c r="Q39" s="12">
        <v>38500</v>
      </c>
      <c r="R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2"/>
      <c r="R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20" t="s">
        <v>83</v>
      </c>
      <c r="L41" s="1"/>
      <c r="M41" s="1"/>
      <c r="N41" s="1"/>
      <c r="O41" s="1"/>
      <c r="P41" s="1"/>
      <c r="Q41" s="12"/>
      <c r="R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4" t="s">
        <v>367</v>
      </c>
      <c r="L42" s="1" t="s">
        <v>93</v>
      </c>
      <c r="M42" s="1"/>
      <c r="N42" s="1" t="s">
        <v>363</v>
      </c>
      <c r="O42" s="1"/>
      <c r="P42" s="1"/>
      <c r="Q42" s="12">
        <v>38479</v>
      </c>
      <c r="R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O45" s="1"/>
      <c r="P45" s="12"/>
      <c r="Q45" s="12"/>
      <c r="R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R49" s="12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J136" s="1"/>
      <c r="K136" s="1"/>
      <c r="L136" s="1"/>
      <c r="M136" s="1"/>
      <c r="N136" s="1"/>
      <c r="O136" s="1"/>
      <c r="P136" s="1"/>
      <c r="Q136" s="1"/>
      <c r="R136" s="1"/>
      <c r="T136" s="1"/>
      <c r="U136" s="1"/>
      <c r="V136" s="1"/>
      <c r="W136" s="1"/>
    </row>
    <row r="137" spans="11:18" ht="12.75">
      <c r="K137" s="1"/>
      <c r="L137" s="1"/>
      <c r="M137" s="1"/>
      <c r="N137" s="1"/>
      <c r="O137" s="1"/>
      <c r="P137" s="1"/>
      <c r="Q137" s="1"/>
      <c r="R137" s="1"/>
    </row>
    <row r="138" spans="11:18" ht="12.75">
      <c r="K138" s="1"/>
      <c r="L138" s="1"/>
      <c r="M138" s="1"/>
      <c r="N138" s="1"/>
      <c r="O138" s="1"/>
      <c r="P138" s="1"/>
      <c r="Q138" s="1"/>
      <c r="R138" s="1"/>
    </row>
    <row r="139" spans="11:18" ht="12.75">
      <c r="K139" s="1"/>
      <c r="L139" s="1"/>
      <c r="M139" s="1"/>
      <c r="N139" s="1"/>
      <c r="O139" s="1"/>
      <c r="P139" s="1"/>
      <c r="Q139" s="1"/>
      <c r="R139" s="1"/>
    </row>
  </sheetData>
  <printOptions/>
  <pageMargins left="0.1968503937007874" right="0.1968503937007874" top="0.1968503937007874" bottom="0.1968503937007874" header="0" footer="0"/>
  <pageSetup fitToHeight="1" fitToWidth="1" horizontalDpi="300" verticalDpi="300" orientation="landscape" paperSize="9" scale="8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I128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2.00390625" style="0" customWidth="1"/>
    <col min="3" max="3" width="8.00390625" style="0" customWidth="1"/>
    <col min="4" max="4" width="7.57421875" style="0" customWidth="1"/>
    <col min="5" max="5" width="8.140625" style="0" customWidth="1"/>
    <col min="6" max="6" width="8.421875" style="0" customWidth="1"/>
    <col min="8" max="8" width="4.140625" style="0" customWidth="1"/>
    <col min="9" max="9" width="4.8515625" style="0" customWidth="1"/>
    <col min="10" max="10" width="3.57421875" style="0" customWidth="1"/>
    <col min="11" max="11" width="13.140625" style="0" customWidth="1"/>
    <col min="15" max="16" width="10.421875" style="0" bestFit="1" customWidth="1"/>
  </cols>
  <sheetData>
    <row r="1" spans="2:28" ht="43.5" customHeight="1">
      <c r="B1" s="1"/>
      <c r="C1" s="1"/>
      <c r="D1" s="1"/>
      <c r="E1" s="1"/>
      <c r="F1" s="19" t="s">
        <v>335</v>
      </c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5" ht="12.75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0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 t="s">
        <v>47</v>
      </c>
      <c r="B5" s="1">
        <v>5</v>
      </c>
      <c r="C5" s="1">
        <v>5</v>
      </c>
      <c r="D5" s="1">
        <v>1</v>
      </c>
      <c r="E5" s="1">
        <v>126</v>
      </c>
      <c r="F5" s="2" t="s">
        <v>283</v>
      </c>
      <c r="G5" s="3">
        <f aca="true" t="shared" si="0" ref="G5:G17">+E5/(C5-D5)</f>
        <v>31.5</v>
      </c>
      <c r="H5" s="24">
        <v>1</v>
      </c>
      <c r="I5" s="24">
        <v>0</v>
      </c>
      <c r="J5" s="1"/>
      <c r="K5" s="1" t="s">
        <v>94</v>
      </c>
      <c r="L5" s="1">
        <v>105.5</v>
      </c>
      <c r="M5" s="1">
        <v>31</v>
      </c>
      <c r="N5" s="1">
        <v>290</v>
      </c>
      <c r="O5" s="1">
        <v>27</v>
      </c>
      <c r="P5" s="3">
        <f aca="true" t="shared" si="1" ref="P5:P13">+N5/O5</f>
        <v>10.74074074074074</v>
      </c>
      <c r="Q5" s="29">
        <f aca="true" t="shared" si="2" ref="Q5:Q16">+N5/(INT(L5)+(L5-INT(L5))*10/6)</f>
        <v>2.7401574803149606</v>
      </c>
      <c r="R5" s="29">
        <f aca="true" t="shared" si="3" ref="R5:R13">+(INT(L5)*6+(L5-INT(L5))*10)/O5</f>
        <v>23.51851851851852</v>
      </c>
      <c r="S5" s="4" t="s">
        <v>289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 t="s">
        <v>39</v>
      </c>
      <c r="B6" s="1">
        <v>12</v>
      </c>
      <c r="C6" s="1">
        <v>12</v>
      </c>
      <c r="D6" s="1">
        <v>2</v>
      </c>
      <c r="E6" s="1">
        <v>313</v>
      </c>
      <c r="F6" s="2" t="s">
        <v>279</v>
      </c>
      <c r="G6" s="3">
        <f t="shared" si="0"/>
        <v>31.3</v>
      </c>
      <c r="H6" s="24">
        <v>1</v>
      </c>
      <c r="I6" s="24">
        <v>1</v>
      </c>
      <c r="J6" s="1"/>
      <c r="K6" s="1" t="s">
        <v>284</v>
      </c>
      <c r="L6" s="1">
        <v>162.4</v>
      </c>
      <c r="M6" s="1">
        <v>46</v>
      </c>
      <c r="N6" s="1">
        <v>404</v>
      </c>
      <c r="O6" s="1">
        <v>35</v>
      </c>
      <c r="P6" s="3">
        <f t="shared" si="1"/>
        <v>11.542857142857143</v>
      </c>
      <c r="Q6" s="29">
        <f t="shared" si="2"/>
        <v>2.483606557377049</v>
      </c>
      <c r="R6" s="29">
        <f t="shared" si="3"/>
        <v>27.885714285714286</v>
      </c>
      <c r="S6" s="5" t="s">
        <v>281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 t="s">
        <v>284</v>
      </c>
      <c r="B7" s="1">
        <v>17</v>
      </c>
      <c r="C7" s="1">
        <v>16</v>
      </c>
      <c r="D7" s="1">
        <v>3</v>
      </c>
      <c r="E7" s="1">
        <v>386</v>
      </c>
      <c r="F7" s="2" t="s">
        <v>285</v>
      </c>
      <c r="G7" s="3">
        <f t="shared" si="0"/>
        <v>29.692307692307693</v>
      </c>
      <c r="H7" s="24">
        <v>1</v>
      </c>
      <c r="I7" s="24"/>
      <c r="J7" s="24"/>
      <c r="K7" s="1" t="s">
        <v>45</v>
      </c>
      <c r="L7" s="1">
        <v>150.4</v>
      </c>
      <c r="M7" s="1">
        <v>45</v>
      </c>
      <c r="N7" s="1">
        <v>377</v>
      </c>
      <c r="O7" s="1">
        <v>28</v>
      </c>
      <c r="P7" s="3">
        <f t="shared" si="1"/>
        <v>13.464285714285714</v>
      </c>
      <c r="Q7" s="29">
        <f t="shared" si="2"/>
        <v>2.5022123893805306</v>
      </c>
      <c r="R7" s="29">
        <f t="shared" si="3"/>
        <v>32.285714285714285</v>
      </c>
      <c r="S7" s="5" t="s">
        <v>290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 t="s">
        <v>11</v>
      </c>
      <c r="B8" s="1">
        <v>16</v>
      </c>
      <c r="C8" s="1">
        <v>16</v>
      </c>
      <c r="D8" s="1">
        <v>2</v>
      </c>
      <c r="E8" s="1">
        <v>320</v>
      </c>
      <c r="F8" s="2">
        <v>59</v>
      </c>
      <c r="G8" s="3">
        <f t="shared" si="0"/>
        <v>22.857142857142858</v>
      </c>
      <c r="H8" s="24">
        <v>2</v>
      </c>
      <c r="I8" s="24"/>
      <c r="J8" s="24"/>
      <c r="K8" s="1" t="s">
        <v>43</v>
      </c>
      <c r="L8" s="1">
        <v>96</v>
      </c>
      <c r="M8" s="1">
        <v>26</v>
      </c>
      <c r="N8" s="1">
        <v>250</v>
      </c>
      <c r="O8" s="1">
        <v>17</v>
      </c>
      <c r="P8" s="3">
        <f t="shared" si="1"/>
        <v>14.705882352941176</v>
      </c>
      <c r="Q8" s="29">
        <f t="shared" si="2"/>
        <v>2.6041666666666665</v>
      </c>
      <c r="R8" s="29">
        <f t="shared" si="3"/>
        <v>33.88235294117647</v>
      </c>
      <c r="S8" s="5" t="s">
        <v>218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 t="s">
        <v>144</v>
      </c>
      <c r="B9" s="1">
        <v>11</v>
      </c>
      <c r="C9" s="1">
        <v>7</v>
      </c>
      <c r="D9" s="1">
        <v>2</v>
      </c>
      <c r="E9" s="1">
        <v>107</v>
      </c>
      <c r="F9" s="2">
        <v>68</v>
      </c>
      <c r="G9" s="3">
        <f t="shared" si="0"/>
        <v>21.4</v>
      </c>
      <c r="H9" s="24">
        <v>1</v>
      </c>
      <c r="I9" s="24"/>
      <c r="J9" s="24"/>
      <c r="K9" s="1" t="s">
        <v>13</v>
      </c>
      <c r="L9" s="16">
        <v>62.5</v>
      </c>
      <c r="M9" s="16">
        <v>13</v>
      </c>
      <c r="N9" s="16">
        <v>179</v>
      </c>
      <c r="O9" s="16">
        <v>12</v>
      </c>
      <c r="P9" s="17">
        <f t="shared" si="1"/>
        <v>14.916666666666666</v>
      </c>
      <c r="Q9" s="32">
        <f t="shared" si="2"/>
        <v>2.848806366047745</v>
      </c>
      <c r="R9" s="32">
        <f t="shared" si="3"/>
        <v>31.416666666666668</v>
      </c>
      <c r="S9" s="18" t="s">
        <v>122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 t="s">
        <v>88</v>
      </c>
      <c r="B10" s="1">
        <v>16</v>
      </c>
      <c r="C10" s="1">
        <v>16</v>
      </c>
      <c r="D10" s="1">
        <v>0</v>
      </c>
      <c r="E10" s="1">
        <v>334</v>
      </c>
      <c r="F10" s="2">
        <v>69</v>
      </c>
      <c r="G10" s="3">
        <f t="shared" si="0"/>
        <v>20.875</v>
      </c>
      <c r="H10" s="24">
        <v>3</v>
      </c>
      <c r="I10" s="24"/>
      <c r="J10" s="24"/>
      <c r="K10" s="9" t="s">
        <v>33</v>
      </c>
      <c r="L10" s="9">
        <v>61</v>
      </c>
      <c r="M10" s="9">
        <v>12</v>
      </c>
      <c r="N10" s="9">
        <v>185</v>
      </c>
      <c r="O10" s="9">
        <v>10</v>
      </c>
      <c r="P10" s="10">
        <f t="shared" si="1"/>
        <v>18.5</v>
      </c>
      <c r="Q10" s="30">
        <f t="shared" si="2"/>
        <v>3.0327868852459017</v>
      </c>
      <c r="R10" s="30">
        <f t="shared" si="3"/>
        <v>36.6</v>
      </c>
      <c r="S10" s="15" t="s">
        <v>331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1" t="s">
        <v>9</v>
      </c>
      <c r="B11" s="1">
        <v>17</v>
      </c>
      <c r="C11" s="1">
        <v>16</v>
      </c>
      <c r="D11" s="1">
        <v>2</v>
      </c>
      <c r="E11" s="1">
        <v>258</v>
      </c>
      <c r="F11" s="2">
        <v>50</v>
      </c>
      <c r="G11" s="3">
        <f t="shared" si="0"/>
        <v>18.428571428571427</v>
      </c>
      <c r="H11" s="24">
        <v>1</v>
      </c>
      <c r="I11" s="24"/>
      <c r="J11" s="24"/>
      <c r="K11" s="1" t="s">
        <v>291</v>
      </c>
      <c r="L11" s="1">
        <v>26</v>
      </c>
      <c r="M11" s="1">
        <v>4</v>
      </c>
      <c r="N11" s="1">
        <v>85</v>
      </c>
      <c r="O11" s="1">
        <v>8</v>
      </c>
      <c r="P11" s="3">
        <f t="shared" si="1"/>
        <v>10.625</v>
      </c>
      <c r="Q11" s="29">
        <f t="shared" si="2"/>
        <v>3.269230769230769</v>
      </c>
      <c r="R11" s="29">
        <f t="shared" si="3"/>
        <v>19.5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>
      <c r="A12" s="1" t="s">
        <v>33</v>
      </c>
      <c r="B12" s="1">
        <v>14</v>
      </c>
      <c r="C12" s="1">
        <v>12</v>
      </c>
      <c r="D12" s="1">
        <v>5</v>
      </c>
      <c r="E12" s="1">
        <v>128</v>
      </c>
      <c r="F12" s="2">
        <v>25</v>
      </c>
      <c r="G12" s="3">
        <f t="shared" si="0"/>
        <v>18.285714285714285</v>
      </c>
      <c r="H12" s="24"/>
      <c r="I12" s="24"/>
      <c r="J12" s="24"/>
      <c r="K12" s="1" t="s">
        <v>9</v>
      </c>
      <c r="L12" s="1">
        <v>22</v>
      </c>
      <c r="M12" s="1">
        <v>4</v>
      </c>
      <c r="N12" s="1">
        <v>117</v>
      </c>
      <c r="O12" s="1">
        <v>4</v>
      </c>
      <c r="P12" s="3">
        <f t="shared" si="1"/>
        <v>29.25</v>
      </c>
      <c r="Q12" s="29">
        <f t="shared" si="2"/>
        <v>5.318181818181818</v>
      </c>
      <c r="R12" s="29">
        <f t="shared" si="3"/>
        <v>33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1" t="s">
        <v>45</v>
      </c>
      <c r="B13" s="1">
        <v>16</v>
      </c>
      <c r="C13" s="1">
        <v>9</v>
      </c>
      <c r="D13" s="1">
        <v>1</v>
      </c>
      <c r="E13" s="1">
        <v>78</v>
      </c>
      <c r="F13" s="2" t="s">
        <v>286</v>
      </c>
      <c r="G13" s="3">
        <f t="shared" si="0"/>
        <v>9.75</v>
      </c>
      <c r="H13" s="24"/>
      <c r="I13" s="24"/>
      <c r="J13" s="24"/>
      <c r="K13" s="1" t="s">
        <v>292</v>
      </c>
      <c r="L13" s="1">
        <v>12</v>
      </c>
      <c r="M13" s="1">
        <v>4</v>
      </c>
      <c r="N13" s="1">
        <v>43</v>
      </c>
      <c r="O13" s="1">
        <v>2</v>
      </c>
      <c r="P13" s="3">
        <f t="shared" si="1"/>
        <v>21.5</v>
      </c>
      <c r="Q13" s="29">
        <f t="shared" si="2"/>
        <v>3.5833333333333335</v>
      </c>
      <c r="R13" s="29">
        <f t="shared" si="3"/>
        <v>36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1" t="s">
        <v>94</v>
      </c>
      <c r="B14" s="1">
        <v>15</v>
      </c>
      <c r="C14" s="1">
        <v>9</v>
      </c>
      <c r="D14" s="1">
        <v>2</v>
      </c>
      <c r="E14" s="1">
        <v>64</v>
      </c>
      <c r="F14" s="2" t="s">
        <v>287</v>
      </c>
      <c r="G14" s="3">
        <f t="shared" si="0"/>
        <v>9.142857142857142</v>
      </c>
      <c r="H14" s="24"/>
      <c r="I14" s="24"/>
      <c r="J14" s="24"/>
      <c r="K14" s="1" t="s">
        <v>39</v>
      </c>
      <c r="L14" s="1">
        <v>2</v>
      </c>
      <c r="M14" s="1">
        <v>0</v>
      </c>
      <c r="N14" s="1">
        <v>11</v>
      </c>
      <c r="O14" s="1">
        <v>0</v>
      </c>
      <c r="P14" s="6" t="s">
        <v>52</v>
      </c>
      <c r="Q14" s="29">
        <f t="shared" si="2"/>
        <v>5.5</v>
      </c>
      <c r="R14" s="29" t="s">
        <v>52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s="1" t="s">
        <v>35</v>
      </c>
      <c r="B15" s="1">
        <v>7</v>
      </c>
      <c r="C15" s="1">
        <v>7</v>
      </c>
      <c r="D15" s="1">
        <v>1</v>
      </c>
      <c r="E15" s="1">
        <v>54</v>
      </c>
      <c r="F15" s="2">
        <v>20</v>
      </c>
      <c r="G15" s="3">
        <f t="shared" si="0"/>
        <v>9</v>
      </c>
      <c r="H15" s="24"/>
      <c r="I15" s="24"/>
      <c r="J15" s="24"/>
      <c r="K15" s="1" t="s">
        <v>47</v>
      </c>
      <c r="L15" s="1">
        <v>2</v>
      </c>
      <c r="M15" s="1">
        <v>0</v>
      </c>
      <c r="N15" s="1">
        <v>5</v>
      </c>
      <c r="O15" s="1">
        <v>0</v>
      </c>
      <c r="P15" s="6" t="s">
        <v>52</v>
      </c>
      <c r="Q15" s="29">
        <f t="shared" si="2"/>
        <v>2.5</v>
      </c>
      <c r="R15" s="29" t="s">
        <v>52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s="1" t="s">
        <v>43</v>
      </c>
      <c r="B16" s="1">
        <v>15</v>
      </c>
      <c r="C16" s="1">
        <v>11</v>
      </c>
      <c r="D16" s="1">
        <v>4</v>
      </c>
      <c r="E16" s="1">
        <v>55</v>
      </c>
      <c r="F16" s="2">
        <v>23</v>
      </c>
      <c r="G16" s="3">
        <f t="shared" si="0"/>
        <v>7.857142857142857</v>
      </c>
      <c r="H16" s="24"/>
      <c r="I16" s="24"/>
      <c r="J16" s="24"/>
      <c r="K16" s="1" t="s">
        <v>11</v>
      </c>
      <c r="L16" s="1">
        <v>1</v>
      </c>
      <c r="M16" s="1">
        <v>1</v>
      </c>
      <c r="N16" s="1">
        <v>0</v>
      </c>
      <c r="O16" s="1">
        <v>0</v>
      </c>
      <c r="P16" s="6" t="s">
        <v>52</v>
      </c>
      <c r="Q16" s="29">
        <f t="shared" si="2"/>
        <v>0</v>
      </c>
      <c r="R16" s="29" t="s">
        <v>52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s="1" t="s">
        <v>13</v>
      </c>
      <c r="B17" s="1">
        <v>13</v>
      </c>
      <c r="C17" s="1">
        <v>5</v>
      </c>
      <c r="D17" s="1">
        <v>3</v>
      </c>
      <c r="E17" s="1">
        <v>11</v>
      </c>
      <c r="F17" s="2" t="s">
        <v>288</v>
      </c>
      <c r="G17" s="1">
        <f t="shared" si="0"/>
        <v>5.5</v>
      </c>
      <c r="H17" s="1"/>
      <c r="I17" s="1"/>
      <c r="J17" s="1"/>
      <c r="K17" s="1"/>
      <c r="L17" s="1"/>
      <c r="M17" s="1"/>
      <c r="N17" s="1"/>
      <c r="O17" s="1"/>
      <c r="P17" s="3"/>
      <c r="Q17" s="29"/>
      <c r="R17" s="2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s="23" t="s">
        <v>138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6"/>
      <c r="Q18" s="29"/>
      <c r="R18" s="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23" t="s">
        <v>62</v>
      </c>
      <c r="L19" s="1"/>
      <c r="M19" s="1"/>
      <c r="N19" s="1"/>
      <c r="O19" s="1"/>
      <c r="P19" s="1"/>
      <c r="Q19" s="1"/>
      <c r="R19" s="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8" t="s">
        <v>22</v>
      </c>
      <c r="B20" s="1"/>
      <c r="C20" s="1"/>
      <c r="D20" s="8" t="s">
        <v>53</v>
      </c>
      <c r="E20" s="1"/>
      <c r="F20" s="1"/>
      <c r="G20" s="1"/>
      <c r="H20" s="1"/>
      <c r="I20" s="1"/>
      <c r="J20" s="1"/>
      <c r="Q20" s="1"/>
      <c r="R20" s="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8" t="s">
        <v>66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s="1" t="s">
        <v>292</v>
      </c>
      <c r="B22" s="2" t="s">
        <v>328</v>
      </c>
      <c r="C22" s="1"/>
      <c r="D22" s="7">
        <v>13</v>
      </c>
      <c r="E22" s="1" t="s">
        <v>11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1" t="s">
        <v>48</v>
      </c>
      <c r="B23" s="2" t="s">
        <v>330</v>
      </c>
      <c r="C23" s="1"/>
      <c r="D23" s="7">
        <v>5</v>
      </c>
      <c r="E23" s="1" t="s">
        <v>293</v>
      </c>
      <c r="F23" s="1"/>
      <c r="G23" s="1"/>
      <c r="H23" s="1"/>
      <c r="I23" s="1"/>
      <c r="J23" s="1"/>
      <c r="K23" s="21" t="s">
        <v>67</v>
      </c>
      <c r="L23" s="21" t="s">
        <v>68</v>
      </c>
      <c r="M23" s="21" t="s">
        <v>69</v>
      </c>
      <c r="N23" s="21" t="s">
        <v>70</v>
      </c>
      <c r="O23" s="21" t="s">
        <v>71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1" t="s">
        <v>291</v>
      </c>
      <c r="B24" s="2" t="s">
        <v>329</v>
      </c>
      <c r="C24" s="1"/>
      <c r="D24" s="7">
        <v>4</v>
      </c>
      <c r="E24" s="1" t="s">
        <v>294</v>
      </c>
      <c r="F24" s="1"/>
      <c r="G24" s="1"/>
      <c r="H24" s="1"/>
      <c r="I24" s="1"/>
      <c r="J24" s="1"/>
      <c r="K24" s="7">
        <v>18</v>
      </c>
      <c r="L24" s="7">
        <v>9</v>
      </c>
      <c r="M24" s="7">
        <v>4</v>
      </c>
      <c r="N24" s="7">
        <v>2</v>
      </c>
      <c r="O24" s="7">
        <v>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1" t="s">
        <v>101</v>
      </c>
      <c r="B25" s="2">
        <v>11</v>
      </c>
      <c r="C25" s="1"/>
      <c r="D25" s="7">
        <v>3</v>
      </c>
      <c r="E25" s="1" t="s">
        <v>295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 t="s">
        <v>12</v>
      </c>
      <c r="B26" s="2">
        <v>4</v>
      </c>
      <c r="C26" s="1"/>
      <c r="D26" s="7">
        <v>2</v>
      </c>
      <c r="E26" s="1" t="s">
        <v>296</v>
      </c>
      <c r="F26" s="1"/>
      <c r="G26" s="1"/>
      <c r="H26" s="1"/>
      <c r="I26" s="1"/>
      <c r="J26" s="1"/>
      <c r="K26" s="1"/>
      <c r="L26" s="20" t="s">
        <v>4</v>
      </c>
      <c r="M26" s="20" t="s">
        <v>73</v>
      </c>
      <c r="N26" s="20" t="s">
        <v>74</v>
      </c>
      <c r="O26" s="20" t="s">
        <v>25</v>
      </c>
      <c r="P26" s="20" t="s">
        <v>75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1"/>
      <c r="B27" s="2"/>
      <c r="C27" s="1"/>
      <c r="D27" s="7">
        <v>1</v>
      </c>
      <c r="E27" s="1" t="s">
        <v>327</v>
      </c>
      <c r="F27" s="1"/>
      <c r="G27" s="1"/>
      <c r="H27" s="1"/>
      <c r="I27" s="1"/>
      <c r="J27" s="1"/>
      <c r="K27" s="1" t="s">
        <v>72</v>
      </c>
      <c r="L27" s="7">
        <v>2368</v>
      </c>
      <c r="M27" s="7">
        <v>321</v>
      </c>
      <c r="N27" s="7">
        <v>2689</v>
      </c>
      <c r="O27" s="7">
        <v>119</v>
      </c>
      <c r="P27" s="13">
        <f>+N27/O27</f>
        <v>22.596638655462186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/>
      <c r="B28" s="2"/>
      <c r="C28" s="1"/>
      <c r="D28" s="7"/>
      <c r="E28" s="1"/>
      <c r="F28" s="1"/>
      <c r="G28" s="1"/>
      <c r="H28" s="1"/>
      <c r="I28" s="1"/>
      <c r="J28" s="1"/>
      <c r="K28" s="1" t="s">
        <v>139</v>
      </c>
      <c r="L28" s="7">
        <v>1946</v>
      </c>
      <c r="M28" s="7">
        <v>168</v>
      </c>
      <c r="N28" s="7">
        <v>2114</v>
      </c>
      <c r="O28" s="7">
        <v>144</v>
      </c>
      <c r="P28" s="13">
        <f>+N28/O28</f>
        <v>14.680555555555555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s="1"/>
      <c r="B29" s="2"/>
      <c r="C29" s="1"/>
      <c r="D29" s="8" t="s">
        <v>57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s="1"/>
      <c r="B30" s="2"/>
      <c r="C30" s="1"/>
      <c r="D30" s="1"/>
      <c r="E30" s="1"/>
      <c r="F30" s="1"/>
      <c r="G30" s="1"/>
      <c r="H30" s="1"/>
      <c r="I30" s="1"/>
      <c r="J30" s="1"/>
      <c r="K30" s="20" t="s">
        <v>77</v>
      </c>
      <c r="L30" s="2" t="s">
        <v>275</v>
      </c>
      <c r="M30" s="1"/>
      <c r="N30" s="1" t="s">
        <v>276</v>
      </c>
      <c r="O30" s="1"/>
      <c r="P30" s="12">
        <v>38157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s="1"/>
      <c r="B31" s="2"/>
      <c r="C31" s="1"/>
      <c r="D31" s="7">
        <v>8</v>
      </c>
      <c r="E31" s="1" t="s">
        <v>11</v>
      </c>
      <c r="F31" s="1"/>
      <c r="G31" s="1"/>
      <c r="H31" s="1"/>
      <c r="I31" s="1"/>
      <c r="J31" s="1"/>
      <c r="K31" s="20" t="s">
        <v>78</v>
      </c>
      <c r="L31" s="2" t="s">
        <v>277</v>
      </c>
      <c r="M31" s="1"/>
      <c r="N31" s="1" t="s">
        <v>278</v>
      </c>
      <c r="O31" s="1"/>
      <c r="P31" s="12">
        <v>38171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s="1"/>
      <c r="B32" s="2"/>
      <c r="C32" s="1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1"/>
      <c r="B33" s="2"/>
      <c r="C33" s="1"/>
      <c r="D33" s="1" t="s">
        <v>326</v>
      </c>
      <c r="E33" s="1"/>
      <c r="F33" s="1"/>
      <c r="G33" s="1"/>
      <c r="H33" s="1"/>
      <c r="I33" s="1"/>
      <c r="J33" s="1"/>
      <c r="K33" s="20" t="s">
        <v>80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s="1"/>
      <c r="B34" s="2"/>
      <c r="C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s="1"/>
      <c r="B35" s="1"/>
      <c r="C35" s="1"/>
      <c r="E35" s="1"/>
      <c r="F35" s="1"/>
      <c r="G35" s="1"/>
      <c r="H35" s="1"/>
      <c r="I35" s="1"/>
      <c r="J35" s="1"/>
      <c r="K35" s="7" t="s">
        <v>279</v>
      </c>
      <c r="L35" s="1" t="s">
        <v>39</v>
      </c>
      <c r="M35" s="1"/>
      <c r="N35" s="1" t="s">
        <v>280</v>
      </c>
      <c r="O35" s="1"/>
      <c r="P35" s="12">
        <v>38206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s="1"/>
      <c r="B36" s="1"/>
      <c r="C36" s="1"/>
      <c r="E36" s="1"/>
      <c r="F36" s="1"/>
      <c r="G36" s="1"/>
      <c r="H36" s="1"/>
      <c r="I36" s="1"/>
      <c r="J36" s="1"/>
      <c r="K36" s="7"/>
      <c r="L36" s="1"/>
      <c r="M36" s="1"/>
      <c r="N36" s="1"/>
      <c r="O36" s="1"/>
      <c r="P36" s="1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s="1"/>
      <c r="B37" s="1"/>
      <c r="C37" s="1"/>
      <c r="E37" s="1"/>
      <c r="F37" s="1"/>
      <c r="G37" s="1"/>
      <c r="H37" s="1"/>
      <c r="I37" s="1"/>
      <c r="J37" s="1"/>
      <c r="K37" s="20" t="s">
        <v>83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26" t="s">
        <v>281</v>
      </c>
      <c r="L39" s="1" t="s">
        <v>282</v>
      </c>
      <c r="M39" s="1"/>
      <c r="N39" s="1" t="s">
        <v>280</v>
      </c>
      <c r="O39" s="1"/>
      <c r="P39" s="12">
        <v>38206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s="1"/>
      <c r="B40" s="1"/>
      <c r="C40" s="1"/>
      <c r="D40" s="1"/>
      <c r="E40" s="1"/>
      <c r="F40" s="1"/>
      <c r="G40" s="1"/>
      <c r="H40" s="1"/>
      <c r="I40" s="1"/>
      <c r="J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>
      <c r="A41" s="1"/>
      <c r="B41" s="1"/>
      <c r="C41" s="1"/>
      <c r="D41" s="1"/>
      <c r="E41" s="1"/>
      <c r="F41" s="1"/>
      <c r="G41" s="1"/>
      <c r="H41" s="1"/>
      <c r="I41" s="1"/>
      <c r="J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>
      <c r="A42" s="1"/>
      <c r="B42" s="1"/>
      <c r="C42" s="1"/>
      <c r="D42" s="1"/>
      <c r="E42" s="1"/>
      <c r="F42" s="1"/>
      <c r="G42" s="1"/>
      <c r="H42" s="1"/>
      <c r="I42" s="1"/>
      <c r="J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>
      <c r="A43" s="1"/>
      <c r="B43" s="1"/>
      <c r="C43" s="1"/>
      <c r="D43" s="1"/>
      <c r="E43" s="1"/>
      <c r="F43" s="1"/>
      <c r="G43" s="1"/>
      <c r="H43" s="1"/>
      <c r="I43" s="1"/>
      <c r="J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26"/>
      <c r="L44" s="1"/>
      <c r="M44" s="1"/>
      <c r="N44" s="1"/>
      <c r="O44" s="1"/>
      <c r="P44" s="1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26"/>
      <c r="L45" s="1"/>
      <c r="M45" s="1"/>
      <c r="N45" s="1"/>
      <c r="O45" s="1"/>
      <c r="P45" s="1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</sheetData>
  <printOptions/>
  <pageMargins left="0.21" right="0.1968503937007874" top="0.31496062992125984" bottom="0.3937007874015748" header="0" footer="0"/>
  <pageSetup fitToHeight="1" fitToWidth="1" horizontalDpi="300" verticalDpi="300" orientation="landscape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X138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2.28125" style="0" customWidth="1"/>
    <col min="8" max="8" width="4.7109375" style="0" customWidth="1"/>
    <col min="9" max="9" width="5.00390625" style="0" customWidth="1"/>
    <col min="10" max="10" width="3.57421875" style="0" customWidth="1"/>
    <col min="11" max="11" width="13.7109375" style="0" customWidth="1"/>
    <col min="17" max="17" width="10.421875" style="0" bestFit="1" customWidth="1"/>
    <col min="19" max="19" width="8.140625" style="0" customWidth="1"/>
  </cols>
  <sheetData>
    <row r="1" spans="2:24" ht="46.5" customHeight="1">
      <c r="B1" s="1"/>
      <c r="C1" s="1"/>
      <c r="D1" s="1"/>
      <c r="E1" s="1"/>
      <c r="F1" s="1"/>
      <c r="G1" s="19" t="s">
        <v>334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 t="s">
        <v>47</v>
      </c>
      <c r="B5" s="1">
        <v>7</v>
      </c>
      <c r="C5" s="1">
        <v>7</v>
      </c>
      <c r="D5" s="1">
        <v>0</v>
      </c>
      <c r="E5" s="1">
        <v>194</v>
      </c>
      <c r="F5" s="2">
        <v>91</v>
      </c>
      <c r="G5" s="3">
        <f aca="true" t="shared" si="0" ref="G5:G19">+E5/(C5-D5)</f>
        <v>27.714285714285715</v>
      </c>
      <c r="H5" s="24">
        <v>1</v>
      </c>
      <c r="I5" s="24"/>
      <c r="J5" s="1"/>
      <c r="K5" s="1" t="s">
        <v>99</v>
      </c>
      <c r="L5" s="1">
        <v>61.5</v>
      </c>
      <c r="M5" s="1">
        <v>17</v>
      </c>
      <c r="N5" s="1">
        <v>156</v>
      </c>
      <c r="O5" s="1">
        <v>16</v>
      </c>
      <c r="P5" s="3">
        <f aca="true" t="shared" si="1" ref="P5:P16">+N5/O5</f>
        <v>9.75</v>
      </c>
      <c r="Q5" s="29">
        <f aca="true" t="shared" si="2" ref="Q5:Q18">+N5/(INT(L5)+(L5-INT(L5))*10/6)</f>
        <v>2.522911051212938</v>
      </c>
      <c r="R5" s="29">
        <f aca="true" t="shared" si="3" ref="R5:R16">+(INT(L5)*6+(L5-INT(L5))*10)/O5</f>
        <v>23.1875</v>
      </c>
      <c r="S5" s="4" t="s">
        <v>311</v>
      </c>
      <c r="T5" s="1"/>
      <c r="U5" s="1"/>
      <c r="V5" s="1"/>
      <c r="W5" s="1"/>
      <c r="X5" s="1"/>
    </row>
    <row r="6" spans="1:24" ht="12.75">
      <c r="A6" s="1" t="s">
        <v>291</v>
      </c>
      <c r="B6" s="1">
        <v>13</v>
      </c>
      <c r="C6" s="1">
        <v>13</v>
      </c>
      <c r="D6" s="1">
        <v>3</v>
      </c>
      <c r="E6" s="1">
        <v>268</v>
      </c>
      <c r="F6" s="2">
        <v>79</v>
      </c>
      <c r="G6" s="3">
        <f t="shared" si="0"/>
        <v>26.8</v>
      </c>
      <c r="H6" s="24">
        <v>1</v>
      </c>
      <c r="I6" s="3"/>
      <c r="J6" s="1"/>
      <c r="K6" s="1" t="s">
        <v>93</v>
      </c>
      <c r="L6" s="1">
        <v>229.2</v>
      </c>
      <c r="M6" s="1">
        <v>72</v>
      </c>
      <c r="N6" s="1">
        <v>486</v>
      </c>
      <c r="O6" s="1">
        <v>46</v>
      </c>
      <c r="P6" s="3">
        <f t="shared" si="1"/>
        <v>10.565217391304348</v>
      </c>
      <c r="Q6" s="32">
        <f t="shared" si="2"/>
        <v>2.119186046511628</v>
      </c>
      <c r="R6" s="32">
        <f t="shared" si="3"/>
        <v>29.91304347826087</v>
      </c>
      <c r="S6" s="4" t="s">
        <v>312</v>
      </c>
      <c r="T6" s="1"/>
      <c r="U6" s="1"/>
      <c r="V6" s="1"/>
      <c r="W6" s="1"/>
      <c r="X6" s="1"/>
    </row>
    <row r="7" spans="1:24" ht="12.75">
      <c r="A7" s="1" t="s">
        <v>101</v>
      </c>
      <c r="B7" s="1">
        <v>7</v>
      </c>
      <c r="C7" s="1">
        <v>7</v>
      </c>
      <c r="D7" s="1">
        <v>0</v>
      </c>
      <c r="E7" s="1">
        <v>152</v>
      </c>
      <c r="F7" s="2">
        <v>44</v>
      </c>
      <c r="G7" s="3">
        <f t="shared" si="0"/>
        <v>21.714285714285715</v>
      </c>
      <c r="H7" s="3"/>
      <c r="I7" s="3"/>
      <c r="J7" s="1"/>
      <c r="K7" s="16" t="s">
        <v>12</v>
      </c>
      <c r="L7" s="16">
        <v>73.2</v>
      </c>
      <c r="M7" s="16">
        <v>13</v>
      </c>
      <c r="N7" s="16">
        <v>231</v>
      </c>
      <c r="O7" s="16">
        <v>11</v>
      </c>
      <c r="P7" s="17">
        <f t="shared" si="1"/>
        <v>21</v>
      </c>
      <c r="Q7" s="32">
        <f t="shared" si="2"/>
        <v>3.1499999999999995</v>
      </c>
      <c r="R7" s="32">
        <f t="shared" si="3"/>
        <v>40</v>
      </c>
      <c r="S7" s="33" t="s">
        <v>313</v>
      </c>
      <c r="T7" s="1"/>
      <c r="U7" s="1"/>
      <c r="V7" s="1"/>
      <c r="W7" s="1"/>
      <c r="X7" s="1"/>
    </row>
    <row r="8" spans="1:24" ht="12.75">
      <c r="A8" s="1" t="s">
        <v>106</v>
      </c>
      <c r="B8" s="1">
        <v>16</v>
      </c>
      <c r="C8" s="1">
        <v>16</v>
      </c>
      <c r="D8" s="1">
        <v>1</v>
      </c>
      <c r="E8" s="1">
        <v>310</v>
      </c>
      <c r="F8" s="2" t="s">
        <v>298</v>
      </c>
      <c r="G8" s="3">
        <f t="shared" si="0"/>
        <v>20.666666666666668</v>
      </c>
      <c r="H8" s="3"/>
      <c r="I8" s="3"/>
      <c r="J8" s="1"/>
      <c r="K8" s="9" t="s">
        <v>291</v>
      </c>
      <c r="L8" s="9">
        <v>118</v>
      </c>
      <c r="M8" s="9">
        <v>16</v>
      </c>
      <c r="N8" s="9">
        <v>413</v>
      </c>
      <c r="O8" s="9">
        <v>19</v>
      </c>
      <c r="P8" s="10">
        <f t="shared" si="1"/>
        <v>21.736842105263158</v>
      </c>
      <c r="Q8" s="30">
        <f t="shared" si="2"/>
        <v>3.5</v>
      </c>
      <c r="R8" s="30">
        <f t="shared" si="3"/>
        <v>37.26315789473684</v>
      </c>
      <c r="S8" s="11" t="s">
        <v>314</v>
      </c>
      <c r="T8" s="1"/>
      <c r="U8" s="1"/>
      <c r="V8" s="1"/>
      <c r="W8" s="1"/>
      <c r="X8" s="1"/>
    </row>
    <row r="9" spans="1:24" ht="12.75">
      <c r="A9" s="1" t="s">
        <v>90</v>
      </c>
      <c r="B9" s="1">
        <v>10</v>
      </c>
      <c r="C9" s="1">
        <v>10</v>
      </c>
      <c r="D9" s="1">
        <v>0</v>
      </c>
      <c r="E9" s="1">
        <v>176</v>
      </c>
      <c r="F9" s="2">
        <v>48</v>
      </c>
      <c r="G9" s="3">
        <f t="shared" si="0"/>
        <v>17.6</v>
      </c>
      <c r="H9" s="3"/>
      <c r="I9" s="3"/>
      <c r="J9" s="1"/>
      <c r="K9" s="1" t="s">
        <v>92</v>
      </c>
      <c r="L9" s="1">
        <v>46</v>
      </c>
      <c r="M9" s="1">
        <v>6</v>
      </c>
      <c r="N9" s="1">
        <v>139</v>
      </c>
      <c r="O9" s="1">
        <v>6</v>
      </c>
      <c r="P9" s="3">
        <f t="shared" si="1"/>
        <v>23.166666666666668</v>
      </c>
      <c r="Q9" s="29">
        <f t="shared" si="2"/>
        <v>3.0217391304347827</v>
      </c>
      <c r="R9" s="29">
        <f t="shared" si="3"/>
        <v>46</v>
      </c>
      <c r="S9" s="1"/>
      <c r="T9" s="1"/>
      <c r="U9" s="1"/>
      <c r="V9" s="1"/>
      <c r="W9" s="1"/>
      <c r="X9" s="1"/>
    </row>
    <row r="10" spans="1:24" ht="12.75">
      <c r="A10" s="1" t="s">
        <v>183</v>
      </c>
      <c r="B10" s="1">
        <v>6</v>
      </c>
      <c r="C10" s="1">
        <v>6</v>
      </c>
      <c r="D10" s="1">
        <v>0</v>
      </c>
      <c r="E10" s="1">
        <v>86</v>
      </c>
      <c r="F10" s="2">
        <v>25</v>
      </c>
      <c r="G10" s="3">
        <f t="shared" si="0"/>
        <v>14.333333333333334</v>
      </c>
      <c r="H10" s="3"/>
      <c r="I10" s="3"/>
      <c r="J10" s="1"/>
      <c r="K10" s="1" t="s">
        <v>182</v>
      </c>
      <c r="L10" s="1">
        <v>27.2</v>
      </c>
      <c r="M10" s="1">
        <v>5</v>
      </c>
      <c r="N10" s="1">
        <v>110</v>
      </c>
      <c r="O10" s="1">
        <v>5</v>
      </c>
      <c r="P10" s="3">
        <f t="shared" si="1"/>
        <v>22</v>
      </c>
      <c r="Q10" s="29">
        <f t="shared" si="2"/>
        <v>4.024390243902439</v>
      </c>
      <c r="R10" s="29">
        <f t="shared" si="3"/>
        <v>32.8</v>
      </c>
      <c r="S10" s="1"/>
      <c r="T10" s="1"/>
      <c r="U10" s="1"/>
      <c r="V10" s="1"/>
      <c r="W10" s="1"/>
      <c r="X10" s="1"/>
    </row>
    <row r="11" spans="1:24" ht="12.75">
      <c r="A11" s="1" t="s">
        <v>93</v>
      </c>
      <c r="B11" s="1">
        <v>17</v>
      </c>
      <c r="C11" s="1">
        <v>13</v>
      </c>
      <c r="D11" s="1">
        <v>8</v>
      </c>
      <c r="E11" s="1">
        <v>66</v>
      </c>
      <c r="F11" s="2" t="s">
        <v>299</v>
      </c>
      <c r="G11" s="3">
        <f t="shared" si="0"/>
        <v>13.2</v>
      </c>
      <c r="H11" s="3"/>
      <c r="I11" s="3"/>
      <c r="J11" s="1"/>
      <c r="K11" s="1" t="s">
        <v>15</v>
      </c>
      <c r="L11" s="1">
        <v>27.5</v>
      </c>
      <c r="M11" s="1">
        <v>1</v>
      </c>
      <c r="N11" s="1">
        <v>139</v>
      </c>
      <c r="O11" s="1">
        <v>5</v>
      </c>
      <c r="P11" s="3">
        <f t="shared" si="1"/>
        <v>27.8</v>
      </c>
      <c r="Q11" s="29">
        <f t="shared" si="2"/>
        <v>4.994011976047904</v>
      </c>
      <c r="R11" s="29">
        <f t="shared" si="3"/>
        <v>33.4</v>
      </c>
      <c r="S11" s="1"/>
      <c r="T11" s="1"/>
      <c r="U11" s="1"/>
      <c r="V11" s="1"/>
      <c r="W11" s="1"/>
      <c r="X11" s="1"/>
    </row>
    <row r="12" spans="1:24" ht="12.75">
      <c r="A12" s="1" t="s">
        <v>297</v>
      </c>
      <c r="B12" s="1">
        <v>9</v>
      </c>
      <c r="C12" s="1">
        <v>9</v>
      </c>
      <c r="D12" s="1">
        <v>3</v>
      </c>
      <c r="E12" s="1">
        <v>70</v>
      </c>
      <c r="F12" s="2" t="s">
        <v>286</v>
      </c>
      <c r="G12" s="3">
        <f t="shared" si="0"/>
        <v>11.666666666666666</v>
      </c>
      <c r="H12" s="3"/>
      <c r="I12" s="3"/>
      <c r="J12" s="1"/>
      <c r="K12" s="1" t="s">
        <v>106</v>
      </c>
      <c r="L12" s="1">
        <v>17</v>
      </c>
      <c r="M12" s="1">
        <v>1</v>
      </c>
      <c r="N12" s="1">
        <v>89</v>
      </c>
      <c r="O12" s="1">
        <v>2</v>
      </c>
      <c r="P12" s="3">
        <f t="shared" si="1"/>
        <v>44.5</v>
      </c>
      <c r="Q12" s="29">
        <f t="shared" si="2"/>
        <v>5.235294117647059</v>
      </c>
      <c r="R12" s="29">
        <f t="shared" si="3"/>
        <v>51</v>
      </c>
      <c r="S12" s="1"/>
      <c r="T12" s="1"/>
      <c r="U12" s="1"/>
      <c r="V12" s="1"/>
      <c r="W12" s="1"/>
      <c r="X12" s="1"/>
    </row>
    <row r="13" spans="1:24" ht="12.75">
      <c r="A13" s="1" t="s">
        <v>14</v>
      </c>
      <c r="B13" s="1">
        <v>13</v>
      </c>
      <c r="C13" s="1">
        <v>13</v>
      </c>
      <c r="D13" s="1">
        <v>0</v>
      </c>
      <c r="E13" s="1">
        <v>127</v>
      </c>
      <c r="F13" s="2">
        <v>44</v>
      </c>
      <c r="G13" s="3">
        <f t="shared" si="0"/>
        <v>9.76923076923077</v>
      </c>
      <c r="H13" s="3"/>
      <c r="I13" s="3"/>
      <c r="J13" s="1"/>
      <c r="K13" s="1" t="s">
        <v>16</v>
      </c>
      <c r="L13" s="1">
        <v>13</v>
      </c>
      <c r="M13" s="1">
        <v>2</v>
      </c>
      <c r="N13" s="1">
        <v>34</v>
      </c>
      <c r="O13" s="1">
        <v>1</v>
      </c>
      <c r="P13" s="3">
        <f t="shared" si="1"/>
        <v>34</v>
      </c>
      <c r="Q13" s="29">
        <f t="shared" si="2"/>
        <v>2.6153846153846154</v>
      </c>
      <c r="R13" s="29">
        <f t="shared" si="3"/>
        <v>78</v>
      </c>
      <c r="S13" s="1"/>
      <c r="T13" s="1"/>
      <c r="U13" s="1"/>
      <c r="V13" s="1"/>
      <c r="W13" s="1"/>
      <c r="X13" s="1"/>
    </row>
    <row r="14" spans="1:24" ht="12.75">
      <c r="A14" s="1" t="s">
        <v>102</v>
      </c>
      <c r="B14" s="1">
        <v>10</v>
      </c>
      <c r="C14" s="1">
        <v>9</v>
      </c>
      <c r="D14" s="1">
        <v>1</v>
      </c>
      <c r="E14" s="1">
        <v>72</v>
      </c>
      <c r="F14" s="2">
        <v>29</v>
      </c>
      <c r="G14" s="3">
        <f t="shared" si="0"/>
        <v>9</v>
      </c>
      <c r="H14" s="3"/>
      <c r="I14" s="3"/>
      <c r="J14" s="1"/>
      <c r="K14" s="1" t="s">
        <v>297</v>
      </c>
      <c r="L14" s="1">
        <v>8</v>
      </c>
      <c r="M14" s="1">
        <v>1</v>
      </c>
      <c r="N14" s="1">
        <v>41</v>
      </c>
      <c r="O14" s="1">
        <v>1</v>
      </c>
      <c r="P14" s="3">
        <f t="shared" si="1"/>
        <v>41</v>
      </c>
      <c r="Q14" s="29">
        <f t="shared" si="2"/>
        <v>5.125</v>
      </c>
      <c r="R14" s="29">
        <f t="shared" si="3"/>
        <v>48</v>
      </c>
      <c r="S14" s="1"/>
      <c r="T14" s="1"/>
      <c r="U14" s="1"/>
      <c r="V14" s="1"/>
      <c r="W14" s="1"/>
      <c r="X14" s="1"/>
    </row>
    <row r="15" spans="1:24" ht="12.75">
      <c r="A15" s="1" t="s">
        <v>12</v>
      </c>
      <c r="B15" s="1">
        <v>7</v>
      </c>
      <c r="C15" s="1">
        <v>7</v>
      </c>
      <c r="D15" s="1">
        <v>0</v>
      </c>
      <c r="E15" s="1">
        <v>44</v>
      </c>
      <c r="F15" s="2">
        <v>22</v>
      </c>
      <c r="G15" s="3">
        <f t="shared" si="0"/>
        <v>6.285714285714286</v>
      </c>
      <c r="H15" s="3"/>
      <c r="I15" s="3"/>
      <c r="J15" s="1"/>
      <c r="K15" s="1" t="s">
        <v>315</v>
      </c>
      <c r="L15" s="1">
        <v>10</v>
      </c>
      <c r="M15" s="1">
        <v>1</v>
      </c>
      <c r="N15" s="1">
        <v>45</v>
      </c>
      <c r="O15" s="1">
        <v>1</v>
      </c>
      <c r="P15" s="3">
        <f t="shared" si="1"/>
        <v>45</v>
      </c>
      <c r="Q15" s="29">
        <f t="shared" si="2"/>
        <v>4.5</v>
      </c>
      <c r="R15" s="29">
        <f t="shared" si="3"/>
        <v>60</v>
      </c>
      <c r="S15" s="1"/>
      <c r="T15" s="1"/>
      <c r="U15" s="1"/>
      <c r="V15" s="1"/>
      <c r="W15" s="1"/>
      <c r="X15" s="1"/>
    </row>
    <row r="16" spans="1:24" ht="12.75">
      <c r="A16" s="1" t="s">
        <v>182</v>
      </c>
      <c r="B16" s="1">
        <v>13</v>
      </c>
      <c r="C16" s="1">
        <v>11</v>
      </c>
      <c r="D16" s="1">
        <v>5</v>
      </c>
      <c r="E16" s="1">
        <v>33</v>
      </c>
      <c r="F16" s="2">
        <v>11</v>
      </c>
      <c r="G16" s="3">
        <f t="shared" si="0"/>
        <v>5.5</v>
      </c>
      <c r="H16" s="3"/>
      <c r="I16" s="3"/>
      <c r="J16" s="1"/>
      <c r="K16" s="1" t="s">
        <v>35</v>
      </c>
      <c r="L16" s="1">
        <v>7.2</v>
      </c>
      <c r="M16" s="1">
        <v>0</v>
      </c>
      <c r="N16" s="1">
        <v>55</v>
      </c>
      <c r="O16" s="1">
        <v>1</v>
      </c>
      <c r="P16" s="3">
        <f t="shared" si="1"/>
        <v>55</v>
      </c>
      <c r="Q16" s="29">
        <f t="shared" si="2"/>
        <v>7.499999999999999</v>
      </c>
      <c r="R16" s="29">
        <f t="shared" si="3"/>
        <v>44</v>
      </c>
      <c r="S16" s="1"/>
      <c r="T16" s="1"/>
      <c r="U16" s="1"/>
      <c r="V16" s="1"/>
      <c r="W16" s="1"/>
      <c r="X16" s="1"/>
    </row>
    <row r="17" spans="1:24" ht="12.75">
      <c r="A17" s="1" t="s">
        <v>99</v>
      </c>
      <c r="B17" s="1">
        <v>7</v>
      </c>
      <c r="C17" s="1">
        <v>7</v>
      </c>
      <c r="D17" s="1">
        <v>0</v>
      </c>
      <c r="E17" s="1">
        <v>27</v>
      </c>
      <c r="F17" s="2">
        <v>15</v>
      </c>
      <c r="G17" s="3">
        <f t="shared" si="0"/>
        <v>3.857142857142857</v>
      </c>
      <c r="H17" s="3"/>
      <c r="I17" s="3"/>
      <c r="J17" s="1"/>
      <c r="K17" s="1" t="s">
        <v>301</v>
      </c>
      <c r="L17" s="1">
        <v>3</v>
      </c>
      <c r="M17" s="1">
        <v>0</v>
      </c>
      <c r="N17" s="1">
        <v>19</v>
      </c>
      <c r="O17" s="1">
        <v>0</v>
      </c>
      <c r="P17" s="6" t="s">
        <v>52</v>
      </c>
      <c r="Q17" s="29">
        <f t="shared" si="2"/>
        <v>6.333333333333333</v>
      </c>
      <c r="R17" s="6" t="s">
        <v>52</v>
      </c>
      <c r="S17" s="1"/>
      <c r="T17" s="1"/>
      <c r="U17" s="1"/>
      <c r="V17" s="1"/>
      <c r="W17" s="1"/>
      <c r="X17" s="1"/>
    </row>
    <row r="18" spans="1:24" ht="12.75">
      <c r="A18" s="1" t="s">
        <v>15</v>
      </c>
      <c r="B18" s="1">
        <v>14</v>
      </c>
      <c r="C18" s="1">
        <v>9</v>
      </c>
      <c r="D18" s="1">
        <v>1</v>
      </c>
      <c r="E18" s="1">
        <v>11</v>
      </c>
      <c r="F18" s="2" t="s">
        <v>300</v>
      </c>
      <c r="G18" s="3">
        <f t="shared" si="0"/>
        <v>1.375</v>
      </c>
      <c r="H18" s="1"/>
      <c r="I18" s="1"/>
      <c r="J18" s="1"/>
      <c r="K18" s="1" t="s">
        <v>102</v>
      </c>
      <c r="L18" s="1">
        <v>5</v>
      </c>
      <c r="M18" s="1">
        <v>0</v>
      </c>
      <c r="N18" s="1">
        <v>32</v>
      </c>
      <c r="O18" s="1">
        <v>0</v>
      </c>
      <c r="P18" s="6" t="s">
        <v>52</v>
      </c>
      <c r="Q18" s="29">
        <f t="shared" si="2"/>
        <v>6.4</v>
      </c>
      <c r="R18" s="6" t="s">
        <v>52</v>
      </c>
      <c r="S18" s="1"/>
      <c r="T18" s="1"/>
      <c r="U18" s="1"/>
      <c r="V18" s="1"/>
      <c r="W18" s="1"/>
      <c r="X18" s="1"/>
    </row>
    <row r="19" spans="1:24" ht="12.75">
      <c r="A19" s="1" t="s">
        <v>332</v>
      </c>
      <c r="B19" s="1">
        <v>5</v>
      </c>
      <c r="C19" s="1">
        <v>5</v>
      </c>
      <c r="D19" s="1">
        <v>0</v>
      </c>
      <c r="E19" s="1">
        <v>2</v>
      </c>
      <c r="F19" s="2">
        <v>2</v>
      </c>
      <c r="G19" s="3">
        <f t="shared" si="0"/>
        <v>0.4</v>
      </c>
      <c r="H19" s="1"/>
      <c r="I19" s="1"/>
      <c r="J19" s="1"/>
      <c r="K19" s="1"/>
      <c r="L19" s="1"/>
      <c r="M19" s="1"/>
      <c r="N19" s="1"/>
      <c r="O19" s="1"/>
      <c r="P19" s="3"/>
      <c r="Q19" s="29"/>
      <c r="R19" s="29"/>
      <c r="S19" s="1"/>
      <c r="T19" s="1"/>
      <c r="U19" s="1"/>
      <c r="V19" s="1"/>
      <c r="W19" s="1"/>
      <c r="X19" s="1"/>
    </row>
    <row r="20" spans="1:24" ht="12.75">
      <c r="A20" s="23" t="s">
        <v>138</v>
      </c>
      <c r="B20" s="1"/>
      <c r="C20" s="1"/>
      <c r="D20" s="1"/>
      <c r="E20" s="1"/>
      <c r="F20" s="1"/>
      <c r="G20" s="1"/>
      <c r="H20" s="1"/>
      <c r="I20" s="1"/>
      <c r="J20" s="1"/>
      <c r="K20" s="23" t="s">
        <v>62</v>
      </c>
      <c r="L20" s="1"/>
      <c r="M20" s="1"/>
      <c r="N20" s="1"/>
      <c r="O20" s="1"/>
      <c r="P20" s="1"/>
      <c r="Q20" s="1"/>
      <c r="R20" s="29"/>
      <c r="S20" s="1"/>
      <c r="T20" s="1"/>
      <c r="U20" s="1"/>
      <c r="V20" s="1"/>
      <c r="W20" s="1"/>
      <c r="X20" s="1"/>
    </row>
    <row r="21" spans="1:24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"/>
      <c r="M21" s="1"/>
      <c r="N21" s="1"/>
      <c r="O21" s="1"/>
      <c r="P21" s="1"/>
      <c r="Q21" s="1"/>
      <c r="R21" s="29"/>
      <c r="S21" s="1"/>
      <c r="T21" s="1"/>
      <c r="U21" s="1"/>
      <c r="V21" s="1"/>
      <c r="W21" s="1"/>
      <c r="X21" s="1"/>
    </row>
    <row r="22" spans="1:24" ht="12.75">
      <c r="A22" s="8" t="s">
        <v>22</v>
      </c>
      <c r="B22" s="1"/>
      <c r="C22" s="1"/>
      <c r="D22" s="8" t="s">
        <v>53</v>
      </c>
      <c r="E22" s="1"/>
      <c r="F22" s="1"/>
      <c r="G22" s="1"/>
      <c r="H22" s="1"/>
      <c r="I22" s="1"/>
      <c r="J22" s="1"/>
      <c r="K22" s="8" t="s">
        <v>66</v>
      </c>
      <c r="L22" s="1"/>
      <c r="M22" s="1"/>
      <c r="N22" s="1"/>
      <c r="O22" s="1"/>
      <c r="P22" s="1"/>
      <c r="Q22" s="1"/>
      <c r="R22" s="6"/>
      <c r="S22" s="1"/>
      <c r="T22" s="1"/>
      <c r="U22" s="1"/>
      <c r="V22" s="1"/>
      <c r="W22" s="1"/>
      <c r="X22" s="1"/>
    </row>
    <row r="23" spans="1:2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6"/>
      <c r="S23" s="1"/>
      <c r="T23" s="1"/>
      <c r="U23" s="1"/>
      <c r="V23" s="1"/>
      <c r="W23" s="1"/>
      <c r="X23" s="1"/>
    </row>
    <row r="24" spans="1:24" ht="12.75">
      <c r="A24" s="1" t="s">
        <v>92</v>
      </c>
      <c r="B24" s="2" t="s">
        <v>304</v>
      </c>
      <c r="C24" s="1"/>
      <c r="D24" s="7">
        <v>7</v>
      </c>
      <c r="E24" s="1" t="s">
        <v>106</v>
      </c>
      <c r="F24" s="1"/>
      <c r="G24" s="1"/>
      <c r="H24" s="1"/>
      <c r="I24" s="1"/>
      <c r="J24" s="1"/>
      <c r="K24" s="21" t="s">
        <v>67</v>
      </c>
      <c r="L24" s="21" t="s">
        <v>68</v>
      </c>
      <c r="M24" s="21" t="s">
        <v>69</v>
      </c>
      <c r="N24" s="21" t="s">
        <v>70</v>
      </c>
      <c r="O24" s="21" t="s">
        <v>71</v>
      </c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 t="s">
        <v>91</v>
      </c>
      <c r="B25" s="2" t="s">
        <v>305</v>
      </c>
      <c r="C25" s="1"/>
      <c r="D25" s="7">
        <v>6</v>
      </c>
      <c r="E25" s="1" t="s">
        <v>316</v>
      </c>
      <c r="F25" s="1"/>
      <c r="G25" s="1"/>
      <c r="H25" s="1"/>
      <c r="I25" s="1"/>
      <c r="J25" s="1"/>
      <c r="K25" s="7">
        <v>19</v>
      </c>
      <c r="L25" s="7">
        <v>3</v>
      </c>
      <c r="M25" s="7">
        <v>1</v>
      </c>
      <c r="N25" s="7">
        <v>13</v>
      </c>
      <c r="O25" s="7">
        <v>2</v>
      </c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 t="s">
        <v>16</v>
      </c>
      <c r="B26" s="2" t="s">
        <v>306</v>
      </c>
      <c r="C26" s="1"/>
      <c r="D26" s="7">
        <v>4</v>
      </c>
      <c r="E26" s="1" t="s">
        <v>317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 t="s">
        <v>187</v>
      </c>
      <c r="B27" s="2" t="s">
        <v>333</v>
      </c>
      <c r="C27" s="1"/>
      <c r="D27" s="7">
        <v>3</v>
      </c>
      <c r="E27" s="1" t="s">
        <v>318</v>
      </c>
      <c r="F27" s="1"/>
      <c r="G27" s="1"/>
      <c r="H27" s="1"/>
      <c r="I27" s="1"/>
      <c r="J27" s="1"/>
      <c r="K27" s="1"/>
      <c r="L27" s="20" t="s">
        <v>4</v>
      </c>
      <c r="M27" s="20" t="s">
        <v>73</v>
      </c>
      <c r="N27" s="20" t="s">
        <v>74</v>
      </c>
      <c r="O27" s="20" t="s">
        <v>25</v>
      </c>
      <c r="P27" s="20" t="s">
        <v>75</v>
      </c>
      <c r="Q27" s="20"/>
      <c r="R27" s="1"/>
      <c r="S27" s="1"/>
      <c r="T27" s="1"/>
      <c r="U27" s="1"/>
      <c r="V27" s="1"/>
      <c r="W27" s="1"/>
      <c r="X27" s="1"/>
    </row>
    <row r="28" spans="1:24" ht="12.75">
      <c r="A28" s="1" t="s">
        <v>35</v>
      </c>
      <c r="B28" s="2" t="s">
        <v>307</v>
      </c>
      <c r="C28" s="1"/>
      <c r="D28" s="7">
        <v>2</v>
      </c>
      <c r="E28" s="1" t="s">
        <v>319</v>
      </c>
      <c r="F28" s="1"/>
      <c r="G28" s="1"/>
      <c r="H28" s="1"/>
      <c r="I28" s="1"/>
      <c r="J28" s="1"/>
      <c r="K28" s="1" t="s">
        <v>72</v>
      </c>
      <c r="L28" s="7">
        <v>1792</v>
      </c>
      <c r="M28" s="7">
        <v>293</v>
      </c>
      <c r="N28" s="7">
        <v>2085</v>
      </c>
      <c r="O28" s="7">
        <v>151</v>
      </c>
      <c r="P28" s="13">
        <f>+N28/O28</f>
        <v>13.80794701986755</v>
      </c>
      <c r="Q28" s="13"/>
      <c r="R28" s="1"/>
      <c r="S28" s="1"/>
      <c r="T28" s="1"/>
      <c r="U28" s="1"/>
      <c r="V28" s="1"/>
      <c r="W28" s="1"/>
      <c r="X28" s="1"/>
    </row>
    <row r="29" spans="1:24" ht="12.75">
      <c r="A29" s="1" t="s">
        <v>185</v>
      </c>
      <c r="B29" s="2" t="s">
        <v>308</v>
      </c>
      <c r="C29" s="1"/>
      <c r="D29" s="7">
        <v>1</v>
      </c>
      <c r="E29" s="1" t="s">
        <v>320</v>
      </c>
      <c r="F29" s="1"/>
      <c r="G29" s="1"/>
      <c r="H29" s="1"/>
      <c r="I29" s="1"/>
      <c r="J29" s="1"/>
      <c r="K29" s="1" t="s">
        <v>139</v>
      </c>
      <c r="L29" s="7">
        <v>1989</v>
      </c>
      <c r="M29" s="7">
        <v>165</v>
      </c>
      <c r="N29" s="7">
        <v>2154</v>
      </c>
      <c r="O29" s="7">
        <v>116</v>
      </c>
      <c r="P29" s="13">
        <f>+N29/O29</f>
        <v>18.56896551724138</v>
      </c>
      <c r="Q29" s="13"/>
      <c r="R29" s="1"/>
      <c r="S29" s="1"/>
      <c r="T29" s="1"/>
      <c r="U29" s="1"/>
      <c r="V29" s="1"/>
      <c r="W29" s="1"/>
      <c r="X29" s="1"/>
    </row>
    <row r="30" spans="1:24" ht="12.75">
      <c r="A30" s="1" t="s">
        <v>301</v>
      </c>
      <c r="B30" s="2" t="s">
        <v>309</v>
      </c>
      <c r="C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 t="s">
        <v>37</v>
      </c>
      <c r="B31" s="2" t="s">
        <v>310</v>
      </c>
      <c r="C31" s="1"/>
      <c r="D31" s="8" t="s">
        <v>57</v>
      </c>
      <c r="E31" s="1"/>
      <c r="F31" s="1"/>
      <c r="G31" s="1"/>
      <c r="H31" s="1"/>
      <c r="I31" s="1"/>
      <c r="J31" s="1"/>
      <c r="K31" s="20" t="s">
        <v>77</v>
      </c>
      <c r="L31" s="2" t="s">
        <v>321</v>
      </c>
      <c r="M31" s="1"/>
      <c r="N31" s="1" t="s">
        <v>322</v>
      </c>
      <c r="O31" s="1"/>
      <c r="P31" s="1"/>
      <c r="Q31" s="12">
        <v>38164</v>
      </c>
      <c r="R31" s="20"/>
      <c r="S31" s="1"/>
      <c r="T31" s="1"/>
      <c r="U31" s="1"/>
      <c r="V31" s="1"/>
      <c r="W31" s="1"/>
      <c r="X31" s="1"/>
    </row>
    <row r="32" spans="1:24" ht="12.75">
      <c r="A32" s="1" t="s">
        <v>39</v>
      </c>
      <c r="B32" s="2">
        <v>6</v>
      </c>
      <c r="C32" s="1"/>
      <c r="D32" s="1"/>
      <c r="E32" s="1"/>
      <c r="F32" s="1"/>
      <c r="G32" s="1"/>
      <c r="H32" s="1"/>
      <c r="I32" s="1"/>
      <c r="J32" s="1"/>
      <c r="K32" s="20" t="s">
        <v>78</v>
      </c>
      <c r="L32" s="2">
        <v>32</v>
      </c>
      <c r="M32" s="1"/>
      <c r="N32" s="1" t="s">
        <v>323</v>
      </c>
      <c r="O32" s="1"/>
      <c r="P32" s="1"/>
      <c r="Q32" s="12">
        <v>38108</v>
      </c>
      <c r="R32" s="13"/>
      <c r="S32" s="1"/>
      <c r="T32" s="1"/>
      <c r="U32" s="1"/>
      <c r="V32" s="1"/>
      <c r="W32" s="1"/>
      <c r="X32" s="1"/>
    </row>
    <row r="33" spans="1:24" ht="12.75">
      <c r="A33" s="1" t="s">
        <v>302</v>
      </c>
      <c r="B33" s="2">
        <v>4</v>
      </c>
      <c r="C33" s="1"/>
      <c r="D33" s="7">
        <v>2</v>
      </c>
      <c r="E33" s="1" t="s">
        <v>101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3"/>
      <c r="S33" s="1"/>
      <c r="T33" s="1"/>
      <c r="U33" s="1"/>
      <c r="V33" s="1"/>
      <c r="W33" s="1"/>
      <c r="X33" s="1"/>
    </row>
    <row r="34" spans="1:24" ht="12.75">
      <c r="A34" s="1" t="s">
        <v>50</v>
      </c>
      <c r="B34" s="2">
        <v>1</v>
      </c>
      <c r="C34" s="1"/>
      <c r="D34" s="7"/>
      <c r="E34" s="1"/>
      <c r="F34" s="1"/>
      <c r="G34" s="1"/>
      <c r="H34" s="1"/>
      <c r="I34" s="1"/>
      <c r="J34" s="1"/>
      <c r="K34" s="20" t="s">
        <v>118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 t="s">
        <v>303</v>
      </c>
      <c r="B35" s="2">
        <v>0</v>
      </c>
      <c r="C35" s="1"/>
      <c r="D35" s="1" t="s">
        <v>205</v>
      </c>
      <c r="E35" s="1"/>
      <c r="F35" s="1"/>
      <c r="G35" s="1"/>
      <c r="H35" s="1"/>
      <c r="I35" s="1"/>
      <c r="J35" s="1"/>
      <c r="K35" s="7">
        <v>91</v>
      </c>
      <c r="L35" s="1" t="s">
        <v>47</v>
      </c>
      <c r="M35" s="1"/>
      <c r="N35" s="1" t="s">
        <v>324</v>
      </c>
      <c r="O35" s="1"/>
      <c r="P35" s="1"/>
      <c r="Q35" s="12">
        <v>38164</v>
      </c>
      <c r="R35" s="1"/>
      <c r="T35" s="1"/>
      <c r="U35" s="1"/>
      <c r="V35" s="1"/>
      <c r="W35" s="1"/>
      <c r="X35" s="1"/>
    </row>
    <row r="36" spans="1:24" ht="12.75">
      <c r="A36" s="1"/>
      <c r="B36" s="1"/>
      <c r="C36" s="1"/>
      <c r="E36" s="1"/>
      <c r="F36" s="1"/>
      <c r="G36" s="1"/>
      <c r="H36" s="1"/>
      <c r="I36" s="1"/>
      <c r="J36" s="1"/>
      <c r="O36" s="1"/>
      <c r="P36" s="1"/>
      <c r="Q36" s="12"/>
      <c r="R36" s="1"/>
      <c r="T36" s="1"/>
      <c r="U36" s="1"/>
      <c r="V36" s="1"/>
      <c r="W36" s="1"/>
      <c r="X36" s="1"/>
    </row>
    <row r="37" spans="1:24" ht="12.75">
      <c r="A37" s="1"/>
      <c r="B37" s="1"/>
      <c r="C37" s="1"/>
      <c r="E37" s="1"/>
      <c r="F37" s="1"/>
      <c r="G37" s="1"/>
      <c r="H37" s="1"/>
      <c r="I37" s="1"/>
      <c r="J37" s="1"/>
      <c r="K37" s="20" t="s">
        <v>83</v>
      </c>
      <c r="L37" s="1"/>
      <c r="M37" s="1"/>
      <c r="N37" s="1"/>
      <c r="O37" s="1"/>
      <c r="P37" s="1"/>
      <c r="Q37" s="12"/>
      <c r="R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4" t="s">
        <v>312</v>
      </c>
      <c r="L38" s="1" t="s">
        <v>93</v>
      </c>
      <c r="M38" s="1"/>
      <c r="N38" s="1" t="s">
        <v>325</v>
      </c>
      <c r="O38" s="1"/>
      <c r="P38" s="1"/>
      <c r="Q38" s="12">
        <v>38227</v>
      </c>
      <c r="R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O41" s="1"/>
      <c r="P41" s="12"/>
      <c r="Q41" s="12"/>
      <c r="R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R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R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R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R45" s="12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T136" s="1"/>
      <c r="U136" s="1"/>
      <c r="V136" s="1"/>
      <c r="W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</sheetData>
  <printOptions/>
  <pageMargins left="0.1968503937007874" right="0.1968503937007874" top="0.1968503937007874" bottom="0.1968503937007874" header="0" footer="0"/>
  <pageSetup fitToHeight="1" fitToWidth="1" horizontalDpi="300" verticalDpi="300" orientation="landscape" paperSize="9" scale="8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I128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2.00390625" style="0" customWidth="1"/>
    <col min="3" max="3" width="8.00390625" style="0" customWidth="1"/>
    <col min="4" max="4" width="7.57421875" style="0" customWidth="1"/>
    <col min="5" max="5" width="8.140625" style="0" customWidth="1"/>
    <col min="6" max="6" width="8.421875" style="0" customWidth="1"/>
    <col min="8" max="8" width="4.140625" style="0" customWidth="1"/>
    <col min="9" max="9" width="4.8515625" style="0" customWidth="1"/>
    <col min="10" max="10" width="3.57421875" style="0" customWidth="1"/>
    <col min="11" max="11" width="13.140625" style="0" customWidth="1"/>
    <col min="15" max="16" width="10.421875" style="0" bestFit="1" customWidth="1"/>
  </cols>
  <sheetData>
    <row r="1" spans="1:28" ht="15">
      <c r="A1" s="19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5" ht="12.75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0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 t="s">
        <v>143</v>
      </c>
      <c r="B5" s="1">
        <v>17</v>
      </c>
      <c r="C5" s="1">
        <v>17</v>
      </c>
      <c r="D5" s="1">
        <v>1</v>
      </c>
      <c r="E5" s="1">
        <v>909</v>
      </c>
      <c r="F5" s="2">
        <v>118</v>
      </c>
      <c r="G5" s="3">
        <f aca="true" t="shared" si="0" ref="G5:G16">+E5/(C5-D5)</f>
        <v>56.8125</v>
      </c>
      <c r="H5" s="24">
        <v>6</v>
      </c>
      <c r="I5" s="24">
        <v>2</v>
      </c>
      <c r="J5" s="1"/>
      <c r="K5" s="1" t="s">
        <v>45</v>
      </c>
      <c r="L5" s="1">
        <v>236.2</v>
      </c>
      <c r="M5" s="1">
        <v>62</v>
      </c>
      <c r="N5" s="1">
        <v>742</v>
      </c>
      <c r="O5" s="1">
        <v>52</v>
      </c>
      <c r="P5" s="3">
        <f aca="true" t="shared" si="1" ref="P5:P12">+N5/O5</f>
        <v>14.26923076923077</v>
      </c>
      <c r="Q5" s="29">
        <f>+N5/(INT(L5)+(L5-INT(L5))*10/6)</f>
        <v>3.1396332863187593</v>
      </c>
      <c r="R5" s="29">
        <f>+(INT(L5)*6+(L5-INT(L5))*10)/O5</f>
        <v>27.26923076923077</v>
      </c>
      <c r="S5" s="4" t="s">
        <v>172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 t="s">
        <v>11</v>
      </c>
      <c r="B6" s="1">
        <v>16</v>
      </c>
      <c r="C6" s="1">
        <v>16</v>
      </c>
      <c r="D6" s="1">
        <v>1</v>
      </c>
      <c r="E6" s="1">
        <v>377</v>
      </c>
      <c r="F6" s="2" t="s">
        <v>145</v>
      </c>
      <c r="G6" s="3">
        <f t="shared" si="0"/>
        <v>25.133333333333333</v>
      </c>
      <c r="H6" s="24"/>
      <c r="I6" s="24">
        <v>1</v>
      </c>
      <c r="J6" s="1"/>
      <c r="K6" s="1" t="s">
        <v>15</v>
      </c>
      <c r="L6" s="1">
        <v>49.5</v>
      </c>
      <c r="M6" s="1">
        <v>8</v>
      </c>
      <c r="N6" s="1">
        <v>213</v>
      </c>
      <c r="O6" s="1">
        <v>11</v>
      </c>
      <c r="P6" s="3">
        <f t="shared" si="1"/>
        <v>19.363636363636363</v>
      </c>
      <c r="Q6" s="29">
        <f aca="true" t="shared" si="2" ref="Q6:Q20">+N6/(INT(L6)+(L6-INT(L6))*10/6)</f>
        <v>4.274247491638795</v>
      </c>
      <c r="R6" s="29">
        <f aca="true" t="shared" si="3" ref="R6:R17">+(INT(L6)*6+(L6-INT(L6))*10)/O6</f>
        <v>27.181818181818183</v>
      </c>
      <c r="S6" s="5" t="s">
        <v>178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 t="s">
        <v>45</v>
      </c>
      <c r="B7" s="1">
        <v>15</v>
      </c>
      <c r="C7" s="1">
        <v>14</v>
      </c>
      <c r="D7" s="1">
        <v>2</v>
      </c>
      <c r="E7" s="1">
        <v>234</v>
      </c>
      <c r="F7" s="2">
        <v>45</v>
      </c>
      <c r="G7" s="3">
        <f t="shared" si="0"/>
        <v>19.5</v>
      </c>
      <c r="H7" s="24"/>
      <c r="I7" s="24"/>
      <c r="J7" s="24"/>
      <c r="K7" s="1" t="s">
        <v>13</v>
      </c>
      <c r="L7" s="1">
        <v>89.3</v>
      </c>
      <c r="M7" s="1">
        <v>15</v>
      </c>
      <c r="N7" s="1">
        <v>317</v>
      </c>
      <c r="O7" s="1">
        <v>16</v>
      </c>
      <c r="P7" s="3">
        <f t="shared" si="1"/>
        <v>19.8125</v>
      </c>
      <c r="Q7" s="29">
        <f t="shared" si="2"/>
        <v>3.541899441340782</v>
      </c>
      <c r="R7" s="29">
        <f t="shared" si="3"/>
        <v>33.5625</v>
      </c>
      <c r="S7" s="5" t="s">
        <v>175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 t="s">
        <v>9</v>
      </c>
      <c r="B8" s="1">
        <v>15</v>
      </c>
      <c r="C8" s="1">
        <v>15</v>
      </c>
      <c r="D8" s="1">
        <v>0</v>
      </c>
      <c r="E8" s="1">
        <v>287</v>
      </c>
      <c r="F8" s="2">
        <v>62</v>
      </c>
      <c r="G8" s="3">
        <f t="shared" si="0"/>
        <v>19.133333333333333</v>
      </c>
      <c r="H8" s="24">
        <v>2</v>
      </c>
      <c r="I8" s="24"/>
      <c r="J8" s="24"/>
      <c r="K8" s="1" t="s">
        <v>94</v>
      </c>
      <c r="L8" s="1">
        <v>91.1</v>
      </c>
      <c r="M8" s="1">
        <v>22</v>
      </c>
      <c r="N8" s="1">
        <v>293</v>
      </c>
      <c r="O8" s="1">
        <v>11</v>
      </c>
      <c r="P8" s="3">
        <f t="shared" si="1"/>
        <v>26.636363636363637</v>
      </c>
      <c r="Q8" s="29">
        <f t="shared" si="2"/>
        <v>3.2138939670932363</v>
      </c>
      <c r="R8" s="29">
        <f t="shared" si="3"/>
        <v>49.72727272727273</v>
      </c>
      <c r="S8" s="5" t="s">
        <v>179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 t="s">
        <v>33</v>
      </c>
      <c r="B9" s="1">
        <v>10</v>
      </c>
      <c r="C9" s="1">
        <v>5</v>
      </c>
      <c r="D9" s="1">
        <v>3</v>
      </c>
      <c r="E9" s="1">
        <v>34</v>
      </c>
      <c r="F9" s="2" t="s">
        <v>146</v>
      </c>
      <c r="G9" s="3">
        <f t="shared" si="0"/>
        <v>17</v>
      </c>
      <c r="H9" s="24"/>
      <c r="I9" s="24"/>
      <c r="J9" s="24"/>
      <c r="K9" s="1" t="s">
        <v>9</v>
      </c>
      <c r="L9" s="9">
        <v>127.4</v>
      </c>
      <c r="M9" s="9">
        <v>22</v>
      </c>
      <c r="N9" s="9">
        <v>483</v>
      </c>
      <c r="O9" s="9">
        <v>16</v>
      </c>
      <c r="P9" s="10">
        <f t="shared" si="1"/>
        <v>30.1875</v>
      </c>
      <c r="Q9" s="30">
        <f t="shared" si="2"/>
        <v>3.783289817232376</v>
      </c>
      <c r="R9" s="30">
        <f t="shared" si="3"/>
        <v>47.875</v>
      </c>
      <c r="S9" s="11" t="s">
        <v>222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 t="s">
        <v>35</v>
      </c>
      <c r="B10" s="1">
        <v>12</v>
      </c>
      <c r="C10" s="1">
        <v>12</v>
      </c>
      <c r="D10" s="1">
        <v>2</v>
      </c>
      <c r="E10" s="1">
        <v>145</v>
      </c>
      <c r="F10" s="2" t="s">
        <v>147</v>
      </c>
      <c r="G10" s="3">
        <f t="shared" si="0"/>
        <v>14.5</v>
      </c>
      <c r="H10" s="24"/>
      <c r="I10" s="24"/>
      <c r="J10" s="24"/>
      <c r="K10" s="25" t="s">
        <v>11</v>
      </c>
      <c r="L10" s="1">
        <v>29.3</v>
      </c>
      <c r="M10" s="1">
        <v>1</v>
      </c>
      <c r="N10" s="1">
        <v>140</v>
      </c>
      <c r="O10" s="1">
        <v>6</v>
      </c>
      <c r="P10" s="3">
        <f t="shared" si="1"/>
        <v>23.333333333333332</v>
      </c>
      <c r="Q10" s="29">
        <f t="shared" si="2"/>
        <v>4.745762711864407</v>
      </c>
      <c r="R10" s="29">
        <f t="shared" si="3"/>
        <v>29.5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1" t="s">
        <v>144</v>
      </c>
      <c r="B11" s="1">
        <v>6</v>
      </c>
      <c r="C11" s="1">
        <v>6</v>
      </c>
      <c r="D11" s="1">
        <v>0</v>
      </c>
      <c r="E11" s="1">
        <v>69</v>
      </c>
      <c r="F11" s="2">
        <v>27</v>
      </c>
      <c r="G11" s="3">
        <f t="shared" si="0"/>
        <v>11.5</v>
      </c>
      <c r="H11" s="24"/>
      <c r="I11" s="24"/>
      <c r="J11" s="24"/>
      <c r="K11" s="1" t="s">
        <v>10</v>
      </c>
      <c r="L11" s="1">
        <v>15</v>
      </c>
      <c r="M11" s="1">
        <v>1</v>
      </c>
      <c r="N11" s="1">
        <v>59</v>
      </c>
      <c r="O11" s="1">
        <v>5</v>
      </c>
      <c r="P11" s="3">
        <f t="shared" si="1"/>
        <v>11.8</v>
      </c>
      <c r="Q11" s="29">
        <f t="shared" si="2"/>
        <v>3.933333333333333</v>
      </c>
      <c r="R11" s="29">
        <f t="shared" si="3"/>
        <v>18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>
      <c r="A12" s="1" t="s">
        <v>101</v>
      </c>
      <c r="B12" s="1">
        <v>13</v>
      </c>
      <c r="C12" s="1">
        <v>13</v>
      </c>
      <c r="D12" s="1">
        <v>1</v>
      </c>
      <c r="E12" s="1">
        <v>116</v>
      </c>
      <c r="F12" s="2">
        <v>47</v>
      </c>
      <c r="G12" s="3">
        <f t="shared" si="0"/>
        <v>9.666666666666666</v>
      </c>
      <c r="H12" s="24"/>
      <c r="I12" s="24"/>
      <c r="J12" s="24"/>
      <c r="K12" s="1" t="s">
        <v>33</v>
      </c>
      <c r="L12" s="1">
        <v>48.2</v>
      </c>
      <c r="M12" s="1">
        <v>8</v>
      </c>
      <c r="N12" s="1">
        <v>155</v>
      </c>
      <c r="O12" s="1">
        <v>4</v>
      </c>
      <c r="P12" s="3">
        <f t="shared" si="1"/>
        <v>38.75</v>
      </c>
      <c r="Q12" s="29">
        <f t="shared" si="2"/>
        <v>3.206896551724138</v>
      </c>
      <c r="R12" s="29">
        <f t="shared" si="3"/>
        <v>72.5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1" t="s">
        <v>92</v>
      </c>
      <c r="B13" s="1">
        <v>6</v>
      </c>
      <c r="C13" s="1">
        <v>6</v>
      </c>
      <c r="D13" s="1">
        <v>0</v>
      </c>
      <c r="E13" s="1">
        <v>45</v>
      </c>
      <c r="F13" s="2">
        <v>24</v>
      </c>
      <c r="G13" s="3">
        <f t="shared" si="0"/>
        <v>7.5</v>
      </c>
      <c r="H13" s="24"/>
      <c r="I13" s="24"/>
      <c r="J13" s="24"/>
      <c r="K13" s="1" t="s">
        <v>43</v>
      </c>
      <c r="L13" s="1">
        <v>32</v>
      </c>
      <c r="M13" s="1">
        <v>3</v>
      </c>
      <c r="N13" s="1">
        <v>114</v>
      </c>
      <c r="O13" s="1">
        <v>3</v>
      </c>
      <c r="P13" s="3">
        <f>+N13/O13</f>
        <v>38</v>
      </c>
      <c r="Q13" s="29">
        <f t="shared" si="2"/>
        <v>3.5625</v>
      </c>
      <c r="R13" s="29">
        <f t="shared" si="3"/>
        <v>64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1" t="s">
        <v>13</v>
      </c>
      <c r="B14" s="1">
        <v>14</v>
      </c>
      <c r="C14" s="1">
        <v>9</v>
      </c>
      <c r="D14" s="1">
        <v>3</v>
      </c>
      <c r="E14" s="1">
        <v>29</v>
      </c>
      <c r="F14" s="2">
        <v>19</v>
      </c>
      <c r="G14" s="3">
        <f t="shared" si="0"/>
        <v>4.833333333333333</v>
      </c>
      <c r="H14" s="24"/>
      <c r="I14" s="24"/>
      <c r="J14" s="24"/>
      <c r="K14" s="1" t="s">
        <v>92</v>
      </c>
      <c r="L14" s="1">
        <v>9.5</v>
      </c>
      <c r="M14" s="1">
        <v>0</v>
      </c>
      <c r="N14" s="1">
        <v>47</v>
      </c>
      <c r="O14" s="1">
        <v>2</v>
      </c>
      <c r="P14" s="3">
        <f>+N14/O14</f>
        <v>23.5</v>
      </c>
      <c r="Q14" s="29">
        <f t="shared" si="2"/>
        <v>4.779661016949152</v>
      </c>
      <c r="R14" s="29">
        <f t="shared" si="3"/>
        <v>29.5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s="1" t="s">
        <v>43</v>
      </c>
      <c r="B15" s="1">
        <v>5</v>
      </c>
      <c r="C15" s="1">
        <v>5</v>
      </c>
      <c r="D15" s="1">
        <v>1</v>
      </c>
      <c r="E15" s="1">
        <v>19</v>
      </c>
      <c r="F15" s="2">
        <v>17</v>
      </c>
      <c r="G15" s="3">
        <f t="shared" si="0"/>
        <v>4.75</v>
      </c>
      <c r="H15" s="24"/>
      <c r="I15" s="24"/>
      <c r="J15" s="24"/>
      <c r="K15" s="1" t="s">
        <v>155</v>
      </c>
      <c r="L15" s="1">
        <v>10</v>
      </c>
      <c r="M15" s="1">
        <v>1</v>
      </c>
      <c r="N15" s="1">
        <v>52</v>
      </c>
      <c r="O15" s="1">
        <v>2</v>
      </c>
      <c r="P15" s="3">
        <f>+N15/O15</f>
        <v>26</v>
      </c>
      <c r="Q15" s="29">
        <f t="shared" si="2"/>
        <v>5.2</v>
      </c>
      <c r="R15" s="29">
        <f t="shared" si="3"/>
        <v>30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s="1" t="s">
        <v>94</v>
      </c>
      <c r="B16" s="1">
        <v>11</v>
      </c>
      <c r="C16" s="1">
        <v>10</v>
      </c>
      <c r="D16" s="1">
        <v>2</v>
      </c>
      <c r="E16" s="1">
        <v>24</v>
      </c>
      <c r="F16" s="2" t="s">
        <v>148</v>
      </c>
      <c r="G16" s="3">
        <f t="shared" si="0"/>
        <v>3</v>
      </c>
      <c r="H16" s="24"/>
      <c r="I16" s="24"/>
      <c r="J16" s="24"/>
      <c r="K16" s="1" t="s">
        <v>93</v>
      </c>
      <c r="L16" s="1">
        <v>23</v>
      </c>
      <c r="M16" s="1">
        <v>5</v>
      </c>
      <c r="N16" s="1">
        <v>90</v>
      </c>
      <c r="O16" s="1">
        <v>2</v>
      </c>
      <c r="P16" s="3">
        <f>+N16/O16</f>
        <v>45</v>
      </c>
      <c r="Q16" s="29">
        <f t="shared" si="2"/>
        <v>3.9130434782608696</v>
      </c>
      <c r="R16" s="29">
        <f t="shared" si="3"/>
        <v>69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 t="s">
        <v>143</v>
      </c>
      <c r="L17" s="1">
        <v>9</v>
      </c>
      <c r="M17" s="1">
        <v>2</v>
      </c>
      <c r="N17" s="1">
        <v>40</v>
      </c>
      <c r="O17" s="1">
        <v>1</v>
      </c>
      <c r="P17" s="3">
        <f>+N17/O17</f>
        <v>40</v>
      </c>
      <c r="Q17" s="29">
        <f t="shared" si="2"/>
        <v>4.444444444444445</v>
      </c>
      <c r="R17" s="29">
        <f t="shared" si="3"/>
        <v>54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s="23" t="s">
        <v>138</v>
      </c>
      <c r="B18" s="1"/>
      <c r="C18" s="1"/>
      <c r="D18" s="1"/>
      <c r="E18" s="1"/>
      <c r="F18" s="1"/>
      <c r="G18" s="1"/>
      <c r="H18" s="1"/>
      <c r="I18" s="1"/>
      <c r="J18" s="1"/>
      <c r="K18" s="1" t="s">
        <v>35</v>
      </c>
      <c r="L18" s="1">
        <v>5</v>
      </c>
      <c r="M18" s="1">
        <v>1</v>
      </c>
      <c r="N18" s="1">
        <v>34</v>
      </c>
      <c r="O18" s="1">
        <v>0</v>
      </c>
      <c r="P18" s="6" t="s">
        <v>52</v>
      </c>
      <c r="Q18" s="29">
        <f t="shared" si="2"/>
        <v>6.8</v>
      </c>
      <c r="R18" s="6" t="s">
        <v>52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 t="s">
        <v>12</v>
      </c>
      <c r="L19" s="1">
        <v>4</v>
      </c>
      <c r="M19" s="1">
        <v>0</v>
      </c>
      <c r="N19" s="1">
        <v>27</v>
      </c>
      <c r="O19" s="1">
        <v>0</v>
      </c>
      <c r="P19" s="6" t="s">
        <v>52</v>
      </c>
      <c r="Q19" s="29">
        <f t="shared" si="2"/>
        <v>6.75</v>
      </c>
      <c r="R19" s="6" t="s">
        <v>52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8" t="s">
        <v>22</v>
      </c>
      <c r="B20" s="1"/>
      <c r="C20" s="1"/>
      <c r="D20" s="8" t="s">
        <v>53</v>
      </c>
      <c r="E20" s="1"/>
      <c r="F20" s="1"/>
      <c r="G20" s="1"/>
      <c r="H20" s="1"/>
      <c r="I20" s="1"/>
      <c r="J20" s="1"/>
      <c r="K20" s="1" t="s">
        <v>219</v>
      </c>
      <c r="L20" s="1">
        <v>2</v>
      </c>
      <c r="M20" s="1">
        <v>0</v>
      </c>
      <c r="N20" s="1">
        <v>14</v>
      </c>
      <c r="O20" s="1">
        <v>0</v>
      </c>
      <c r="P20" s="6" t="s">
        <v>52</v>
      </c>
      <c r="Q20" s="29">
        <f t="shared" si="2"/>
        <v>7</v>
      </c>
      <c r="R20" s="6" t="s">
        <v>52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23" t="s">
        <v>62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s="1" t="s">
        <v>48</v>
      </c>
      <c r="B22" s="2" t="s">
        <v>149</v>
      </c>
      <c r="C22" s="1"/>
      <c r="D22" s="7">
        <v>10</v>
      </c>
      <c r="E22" s="1" t="s">
        <v>143</v>
      </c>
      <c r="F22" s="1"/>
      <c r="G22" s="1"/>
      <c r="H22" s="1"/>
      <c r="I22" s="1"/>
      <c r="J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1" t="s">
        <v>14</v>
      </c>
      <c r="B23" s="2" t="s">
        <v>150</v>
      </c>
      <c r="C23" s="1"/>
      <c r="D23" s="7">
        <v>9</v>
      </c>
      <c r="E23" s="1" t="s">
        <v>9</v>
      </c>
      <c r="F23" s="1"/>
      <c r="G23" s="1"/>
      <c r="H23" s="1"/>
      <c r="I23" s="1"/>
      <c r="J23" s="1"/>
      <c r="K23" s="8" t="s">
        <v>66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1" t="s">
        <v>10</v>
      </c>
      <c r="B24" s="2" t="s">
        <v>221</v>
      </c>
      <c r="C24" s="1"/>
      <c r="D24" s="7">
        <v>7</v>
      </c>
      <c r="E24" s="1" t="s">
        <v>11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1" t="s">
        <v>151</v>
      </c>
      <c r="B25" s="2" t="s">
        <v>152</v>
      </c>
      <c r="C25" s="1"/>
      <c r="D25" s="7">
        <v>6</v>
      </c>
      <c r="E25" s="1" t="s">
        <v>101</v>
      </c>
      <c r="F25" s="1"/>
      <c r="G25" s="1"/>
      <c r="H25" s="1"/>
      <c r="I25" s="1"/>
      <c r="J25" s="1"/>
      <c r="K25" s="21" t="s">
        <v>67</v>
      </c>
      <c r="L25" s="21" t="s">
        <v>68</v>
      </c>
      <c r="M25" s="21" t="s">
        <v>69</v>
      </c>
      <c r="N25" s="21" t="s">
        <v>70</v>
      </c>
      <c r="O25" s="21" t="s">
        <v>71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 t="s">
        <v>39</v>
      </c>
      <c r="B26" s="2" t="s">
        <v>153</v>
      </c>
      <c r="C26" s="1"/>
      <c r="D26" s="7">
        <v>5</v>
      </c>
      <c r="E26" s="1" t="s">
        <v>35</v>
      </c>
      <c r="F26" s="1"/>
      <c r="G26" s="1"/>
      <c r="H26" s="1"/>
      <c r="I26" s="1"/>
      <c r="J26" s="1"/>
      <c r="K26" s="7">
        <v>19</v>
      </c>
      <c r="L26" s="7">
        <v>6</v>
      </c>
      <c r="M26" s="7">
        <v>4</v>
      </c>
      <c r="N26" s="7">
        <v>7</v>
      </c>
      <c r="O26" s="7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1" t="s">
        <v>54</v>
      </c>
      <c r="B27" s="2" t="s">
        <v>163</v>
      </c>
      <c r="C27" s="1"/>
      <c r="D27" s="7">
        <v>4</v>
      </c>
      <c r="E27" s="1" t="s">
        <v>33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 t="s">
        <v>88</v>
      </c>
      <c r="B28" s="2" t="s">
        <v>154</v>
      </c>
      <c r="C28" s="1"/>
      <c r="D28" s="7">
        <v>3</v>
      </c>
      <c r="E28" s="1" t="s">
        <v>164</v>
      </c>
      <c r="F28" s="1"/>
      <c r="G28" s="1"/>
      <c r="H28" s="1"/>
      <c r="I28" s="1"/>
      <c r="J28" s="1"/>
      <c r="K28" s="1"/>
      <c r="L28" s="20" t="s">
        <v>4</v>
      </c>
      <c r="M28" s="20" t="s">
        <v>73</v>
      </c>
      <c r="N28" s="20" t="s">
        <v>74</v>
      </c>
      <c r="O28" s="20" t="s">
        <v>25</v>
      </c>
      <c r="P28" s="20" t="s">
        <v>75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s="1" t="s">
        <v>155</v>
      </c>
      <c r="B29" s="2" t="s">
        <v>162</v>
      </c>
      <c r="C29" s="1"/>
      <c r="D29" s="7">
        <v>2</v>
      </c>
      <c r="E29" s="1" t="s">
        <v>45</v>
      </c>
      <c r="F29" s="1"/>
      <c r="G29" s="1"/>
      <c r="H29" s="1"/>
      <c r="I29" s="1"/>
      <c r="J29" s="1"/>
      <c r="K29" s="1" t="s">
        <v>72</v>
      </c>
      <c r="L29" s="7">
        <v>2740</v>
      </c>
      <c r="M29" s="7">
        <v>304</v>
      </c>
      <c r="N29" s="7">
        <v>3044</v>
      </c>
      <c r="O29" s="7">
        <v>146</v>
      </c>
      <c r="P29" s="13">
        <f>+N29/O29</f>
        <v>20.84931506849315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s="1" t="s">
        <v>156</v>
      </c>
      <c r="B30" s="2" t="s">
        <v>161</v>
      </c>
      <c r="C30" s="1"/>
      <c r="D30" s="7">
        <v>1</v>
      </c>
      <c r="E30" s="1" t="s">
        <v>165</v>
      </c>
      <c r="F30" s="1"/>
      <c r="G30" s="1"/>
      <c r="H30" s="1"/>
      <c r="I30" s="1"/>
      <c r="J30" s="1"/>
      <c r="K30" s="1" t="s">
        <v>139</v>
      </c>
      <c r="L30" s="7">
        <v>2820</v>
      </c>
      <c r="M30" s="7">
        <v>193</v>
      </c>
      <c r="N30" s="7">
        <v>3013</v>
      </c>
      <c r="O30" s="7">
        <v>135</v>
      </c>
      <c r="P30" s="13">
        <f>+N30/O30</f>
        <v>22.31851851851852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s="1" t="s">
        <v>8</v>
      </c>
      <c r="B31" s="2" t="s">
        <v>160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s="1" t="s">
        <v>50</v>
      </c>
      <c r="B32" s="2" t="s">
        <v>159</v>
      </c>
      <c r="C32" s="1"/>
      <c r="D32" s="8" t="s">
        <v>57</v>
      </c>
      <c r="E32" s="1"/>
      <c r="F32" s="1"/>
      <c r="G32" s="1"/>
      <c r="H32" s="1"/>
      <c r="I32" s="1"/>
      <c r="J32" s="1"/>
      <c r="K32" s="20" t="s">
        <v>77</v>
      </c>
      <c r="L32" s="2" t="s">
        <v>167</v>
      </c>
      <c r="M32" s="1"/>
      <c r="N32" s="1" t="s">
        <v>168</v>
      </c>
      <c r="O32" s="1"/>
      <c r="P32" s="12">
        <v>37856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1" t="s">
        <v>93</v>
      </c>
      <c r="B33" s="2" t="s">
        <v>158</v>
      </c>
      <c r="C33" s="1"/>
      <c r="D33" s="1"/>
      <c r="E33" s="1"/>
      <c r="F33" s="1"/>
      <c r="G33" s="1"/>
      <c r="H33" s="1"/>
      <c r="I33" s="1"/>
      <c r="J33" s="1"/>
      <c r="K33" s="20" t="s">
        <v>78</v>
      </c>
      <c r="L33" s="2" t="s">
        <v>169</v>
      </c>
      <c r="M33" s="1"/>
      <c r="N33" s="1" t="s">
        <v>170</v>
      </c>
      <c r="O33" s="1"/>
      <c r="P33" s="12">
        <v>37868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s="1" t="s">
        <v>16</v>
      </c>
      <c r="B34" s="2" t="s">
        <v>157</v>
      </c>
      <c r="C34" s="1"/>
      <c r="D34" s="7">
        <v>4</v>
      </c>
      <c r="E34" s="1" t="s">
        <v>11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s="1" t="s">
        <v>89</v>
      </c>
      <c r="B35" s="1">
        <v>9</v>
      </c>
      <c r="C35" s="1"/>
      <c r="D35" s="7">
        <v>1</v>
      </c>
      <c r="E35" s="1" t="s">
        <v>101</v>
      </c>
      <c r="F35" s="1"/>
      <c r="G35" s="1"/>
      <c r="H35" s="1"/>
      <c r="I35" s="1"/>
      <c r="J35" s="1"/>
      <c r="K35" s="20" t="s">
        <v>80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s="1" t="s">
        <v>37</v>
      </c>
      <c r="B36" s="1">
        <v>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s="1" t="s">
        <v>12</v>
      </c>
      <c r="B37" s="1">
        <v>0</v>
      </c>
      <c r="C37" s="1"/>
      <c r="D37" s="1" t="s">
        <v>166</v>
      </c>
      <c r="E37" s="1"/>
      <c r="F37" s="1"/>
      <c r="G37" s="1"/>
      <c r="H37" s="1"/>
      <c r="I37" s="1"/>
      <c r="J37" s="1"/>
      <c r="K37" s="7">
        <v>118</v>
      </c>
      <c r="L37" s="1" t="s">
        <v>143</v>
      </c>
      <c r="M37" s="1"/>
      <c r="N37" s="1" t="s">
        <v>168</v>
      </c>
      <c r="O37" s="1"/>
      <c r="P37" s="12">
        <v>37856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s="1" t="s">
        <v>219</v>
      </c>
      <c r="B38" s="1">
        <v>0</v>
      </c>
      <c r="C38" s="1"/>
      <c r="D38" s="1"/>
      <c r="E38" s="1"/>
      <c r="F38" s="1"/>
      <c r="G38" s="1"/>
      <c r="H38" s="1"/>
      <c r="I38" s="1"/>
      <c r="J38" s="1"/>
      <c r="K38" s="7" t="s">
        <v>145</v>
      </c>
      <c r="L38" s="1" t="s">
        <v>11</v>
      </c>
      <c r="M38" s="1"/>
      <c r="N38" s="1" t="s">
        <v>171</v>
      </c>
      <c r="O38" s="1"/>
      <c r="P38" s="12">
        <v>37849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7">
        <v>100</v>
      </c>
      <c r="L39" s="1" t="s">
        <v>143</v>
      </c>
      <c r="M39" s="1"/>
      <c r="N39" s="1" t="s">
        <v>220</v>
      </c>
      <c r="O39" s="1"/>
      <c r="P39" s="12">
        <v>37842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s="1"/>
      <c r="B40" s="1"/>
      <c r="C40" s="1"/>
      <c r="D40" s="1"/>
      <c r="E40" s="1"/>
      <c r="F40" s="1"/>
      <c r="G40" s="1"/>
      <c r="H40" s="1"/>
      <c r="I40" s="1"/>
      <c r="J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20" t="s">
        <v>83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26" t="s">
        <v>172</v>
      </c>
      <c r="L43" s="1" t="s">
        <v>45</v>
      </c>
      <c r="M43" s="1"/>
      <c r="N43" s="1" t="s">
        <v>173</v>
      </c>
      <c r="O43" s="1"/>
      <c r="P43" s="12">
        <v>37814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26" t="s">
        <v>174</v>
      </c>
      <c r="L44" s="1" t="s">
        <v>45</v>
      </c>
      <c r="M44" s="1"/>
      <c r="N44" s="1" t="s">
        <v>176</v>
      </c>
      <c r="O44" s="1"/>
      <c r="P44" s="12">
        <v>37786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26" t="s">
        <v>175</v>
      </c>
      <c r="L45" s="1" t="s">
        <v>13</v>
      </c>
      <c r="M45" s="1"/>
      <c r="N45" s="1" t="s">
        <v>177</v>
      </c>
      <c r="O45" s="1"/>
      <c r="P45" s="12">
        <v>37751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</sheetData>
  <printOptions/>
  <pageMargins left="0.21" right="0.1968503937007874" top="0.31496062992125984" bottom="0.3937007874015748" header="0" footer="0"/>
  <pageSetup fitToHeight="1" fitToWidth="1" horizontalDpi="300" verticalDpi="3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X137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2.28125" style="0" customWidth="1"/>
    <col min="8" max="8" width="4.7109375" style="0" customWidth="1"/>
    <col min="9" max="9" width="5.00390625" style="0" customWidth="1"/>
    <col min="10" max="10" width="3.57421875" style="0" customWidth="1"/>
    <col min="11" max="11" width="13.7109375" style="0" customWidth="1"/>
    <col min="17" max="17" width="10.421875" style="0" bestFit="1" customWidth="1"/>
    <col min="19" max="19" width="8.140625" style="0" customWidth="1"/>
  </cols>
  <sheetData>
    <row r="1" spans="1:24" ht="15">
      <c r="A1" s="19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 t="s">
        <v>88</v>
      </c>
      <c r="B5" s="1">
        <v>14</v>
      </c>
      <c r="C5" s="1">
        <v>14</v>
      </c>
      <c r="D5" s="1">
        <v>1</v>
      </c>
      <c r="E5" s="1">
        <v>539</v>
      </c>
      <c r="F5" s="2" t="s">
        <v>189</v>
      </c>
      <c r="G5" s="3">
        <f aca="true" t="shared" si="0" ref="G5:G17">+E5/(C5-D5)</f>
        <v>41.46153846153846</v>
      </c>
      <c r="H5" s="24">
        <v>1</v>
      </c>
      <c r="I5" s="24">
        <v>3</v>
      </c>
      <c r="J5" s="1"/>
      <c r="K5" s="1" t="s">
        <v>99</v>
      </c>
      <c r="L5" s="1">
        <v>166.1</v>
      </c>
      <c r="M5" s="1">
        <v>18</v>
      </c>
      <c r="N5" s="1">
        <v>631</v>
      </c>
      <c r="O5" s="1">
        <v>29</v>
      </c>
      <c r="P5" s="3">
        <f aca="true" t="shared" si="1" ref="P5:P21">+N5/O5</f>
        <v>21.75862068965517</v>
      </c>
      <c r="Q5" s="29">
        <f>+N5/(INT(L5)+(L5-INT(L5))*10/6)</f>
        <v>3.797392176529589</v>
      </c>
      <c r="R5" s="29">
        <f>+(INT(L5)*6+(L5-INT(L5))*10)/O5</f>
        <v>34.37931034482759</v>
      </c>
      <c r="S5" s="4" t="s">
        <v>218</v>
      </c>
      <c r="T5" s="1"/>
      <c r="U5" s="1"/>
      <c r="V5" s="1"/>
      <c r="W5" s="1"/>
      <c r="X5" s="1"/>
    </row>
    <row r="6" spans="1:24" ht="12.75">
      <c r="A6" s="1" t="s">
        <v>99</v>
      </c>
      <c r="B6" s="1">
        <v>16</v>
      </c>
      <c r="C6" s="1">
        <v>16</v>
      </c>
      <c r="D6" s="1">
        <v>0</v>
      </c>
      <c r="E6" s="1">
        <v>186</v>
      </c>
      <c r="F6" s="2">
        <v>44</v>
      </c>
      <c r="G6" s="3">
        <f t="shared" si="0"/>
        <v>11.625</v>
      </c>
      <c r="H6" s="3"/>
      <c r="I6" s="3"/>
      <c r="J6" s="1"/>
      <c r="K6" s="1" t="s">
        <v>93</v>
      </c>
      <c r="L6" s="1">
        <v>166.2</v>
      </c>
      <c r="M6" s="1">
        <v>31</v>
      </c>
      <c r="N6" s="1">
        <v>559</v>
      </c>
      <c r="O6" s="1">
        <v>21</v>
      </c>
      <c r="P6" s="3">
        <f t="shared" si="1"/>
        <v>26.61904761904762</v>
      </c>
      <c r="Q6" s="30">
        <f aca="true" t="shared" si="2" ref="Q6:Q23">+N6/(INT(L6)+(L6-INT(L6))*10/6)</f>
        <v>3.360721442885772</v>
      </c>
      <c r="R6" s="30">
        <f aca="true" t="shared" si="3" ref="R6:R21">+(INT(L6)*6+(L6-INT(L6))*10)/O6</f>
        <v>47.52380952380952</v>
      </c>
      <c r="S6" s="5" t="s">
        <v>210</v>
      </c>
      <c r="T6" s="1"/>
      <c r="U6" s="1"/>
      <c r="V6" s="1"/>
      <c r="W6" s="1"/>
      <c r="X6" s="1"/>
    </row>
    <row r="7" spans="1:24" ht="12.75">
      <c r="A7" s="1" t="s">
        <v>93</v>
      </c>
      <c r="B7" s="1">
        <v>15</v>
      </c>
      <c r="C7" s="1">
        <v>12</v>
      </c>
      <c r="D7" s="1">
        <v>9</v>
      </c>
      <c r="E7" s="1">
        <v>33</v>
      </c>
      <c r="F7" s="2">
        <v>11</v>
      </c>
      <c r="G7" s="3">
        <f t="shared" si="0"/>
        <v>11</v>
      </c>
      <c r="H7" s="3"/>
      <c r="I7" s="3"/>
      <c r="J7" s="1"/>
      <c r="K7" s="25" t="s">
        <v>181</v>
      </c>
      <c r="L7" s="25">
        <v>44.5</v>
      </c>
      <c r="M7" s="25">
        <v>8</v>
      </c>
      <c r="N7" s="25">
        <v>191</v>
      </c>
      <c r="O7" s="25">
        <v>9</v>
      </c>
      <c r="P7" s="27">
        <f t="shared" si="1"/>
        <v>21.22222222222222</v>
      </c>
      <c r="Q7" s="29">
        <f t="shared" si="2"/>
        <v>4.260223048327138</v>
      </c>
      <c r="R7" s="29">
        <f t="shared" si="3"/>
        <v>29.88888888888889</v>
      </c>
      <c r="S7" s="28"/>
      <c r="T7" s="1"/>
      <c r="U7" s="1"/>
      <c r="V7" s="1"/>
      <c r="W7" s="1"/>
      <c r="X7" s="1"/>
    </row>
    <row r="8" spans="1:24" ht="12.75">
      <c r="A8" s="1" t="s">
        <v>90</v>
      </c>
      <c r="B8" s="1">
        <v>17</v>
      </c>
      <c r="C8" s="1">
        <v>17</v>
      </c>
      <c r="D8" s="1">
        <v>0</v>
      </c>
      <c r="E8" s="1">
        <v>176</v>
      </c>
      <c r="F8" s="2">
        <v>35</v>
      </c>
      <c r="G8" s="3">
        <f t="shared" si="0"/>
        <v>10.352941176470589</v>
      </c>
      <c r="H8" s="3"/>
      <c r="I8" s="3"/>
      <c r="J8" s="1"/>
      <c r="K8" s="16" t="s">
        <v>15</v>
      </c>
      <c r="L8" s="16">
        <v>48</v>
      </c>
      <c r="M8" s="16">
        <v>3</v>
      </c>
      <c r="N8" s="16">
        <v>253</v>
      </c>
      <c r="O8" s="16">
        <v>8</v>
      </c>
      <c r="P8" s="17">
        <f t="shared" si="1"/>
        <v>31.625</v>
      </c>
      <c r="Q8" s="29">
        <f t="shared" si="2"/>
        <v>5.270833333333333</v>
      </c>
      <c r="R8" s="29">
        <f t="shared" si="3"/>
        <v>36</v>
      </c>
      <c r="S8" s="18"/>
      <c r="T8" s="1"/>
      <c r="U8" s="1"/>
      <c r="V8" s="1"/>
      <c r="W8" s="1"/>
      <c r="X8" s="1"/>
    </row>
    <row r="9" spans="1:24" ht="12.75">
      <c r="A9" s="1" t="s">
        <v>91</v>
      </c>
      <c r="B9" s="1">
        <v>14</v>
      </c>
      <c r="C9" s="1">
        <v>14</v>
      </c>
      <c r="D9" s="1">
        <v>0</v>
      </c>
      <c r="E9" s="1">
        <v>129</v>
      </c>
      <c r="F9" s="2">
        <v>21</v>
      </c>
      <c r="G9" s="3">
        <f t="shared" si="0"/>
        <v>9.214285714285714</v>
      </c>
      <c r="H9" s="3"/>
      <c r="I9" s="3"/>
      <c r="J9" s="1"/>
      <c r="K9" s="1" t="s">
        <v>92</v>
      </c>
      <c r="L9" s="1">
        <v>33.1</v>
      </c>
      <c r="M9" s="1">
        <v>5</v>
      </c>
      <c r="N9" s="1">
        <v>154</v>
      </c>
      <c r="O9" s="1">
        <v>7</v>
      </c>
      <c r="P9" s="3">
        <f t="shared" si="1"/>
        <v>22</v>
      </c>
      <c r="Q9" s="29">
        <f t="shared" si="2"/>
        <v>4.643216080402009</v>
      </c>
      <c r="R9" s="29">
        <f t="shared" si="3"/>
        <v>28.428571428571427</v>
      </c>
      <c r="S9" s="1"/>
      <c r="T9" s="1"/>
      <c r="U9" s="1"/>
      <c r="V9" s="1"/>
      <c r="W9" s="1"/>
      <c r="X9" s="1"/>
    </row>
    <row r="10" spans="1:24" ht="12.75">
      <c r="A10" s="1" t="s">
        <v>92</v>
      </c>
      <c r="B10" s="1">
        <v>11</v>
      </c>
      <c r="C10" s="1">
        <v>11</v>
      </c>
      <c r="D10" s="1">
        <v>1</v>
      </c>
      <c r="E10" s="1">
        <v>90</v>
      </c>
      <c r="F10" s="2">
        <v>40</v>
      </c>
      <c r="G10" s="3">
        <f t="shared" si="0"/>
        <v>9</v>
      </c>
      <c r="H10" s="3"/>
      <c r="I10" s="3"/>
      <c r="J10" s="1"/>
      <c r="K10" s="1" t="s">
        <v>102</v>
      </c>
      <c r="L10" s="1">
        <v>35</v>
      </c>
      <c r="M10" s="1">
        <v>0</v>
      </c>
      <c r="N10" s="1">
        <v>183</v>
      </c>
      <c r="O10" s="1">
        <v>6</v>
      </c>
      <c r="P10" s="3">
        <f t="shared" si="1"/>
        <v>30.5</v>
      </c>
      <c r="Q10" s="29">
        <f t="shared" si="2"/>
        <v>5.228571428571429</v>
      </c>
      <c r="R10" s="29">
        <f t="shared" si="3"/>
        <v>35</v>
      </c>
      <c r="S10" s="1"/>
      <c r="T10" s="1"/>
      <c r="U10" s="1"/>
      <c r="V10" s="1"/>
      <c r="W10" s="1"/>
      <c r="X10" s="1"/>
    </row>
    <row r="11" spans="1:24" ht="12.75">
      <c r="A11" s="1" t="s">
        <v>106</v>
      </c>
      <c r="B11" s="1">
        <v>14</v>
      </c>
      <c r="C11" s="1">
        <v>14</v>
      </c>
      <c r="D11" s="1">
        <v>2</v>
      </c>
      <c r="E11" s="1">
        <v>99</v>
      </c>
      <c r="F11" s="2">
        <v>30</v>
      </c>
      <c r="G11" s="3">
        <f t="shared" si="0"/>
        <v>8.25</v>
      </c>
      <c r="H11" s="3"/>
      <c r="I11" s="3"/>
      <c r="J11" s="1"/>
      <c r="K11" s="1" t="s">
        <v>182</v>
      </c>
      <c r="L11" s="1">
        <v>8.3</v>
      </c>
      <c r="M11" s="1">
        <v>1</v>
      </c>
      <c r="N11" s="1">
        <v>41</v>
      </c>
      <c r="O11" s="1">
        <v>4</v>
      </c>
      <c r="P11" s="3">
        <f t="shared" si="1"/>
        <v>10.25</v>
      </c>
      <c r="Q11" s="29">
        <f t="shared" si="2"/>
        <v>4.823529411764705</v>
      </c>
      <c r="R11" s="29">
        <f t="shared" si="3"/>
        <v>12.750000000000002</v>
      </c>
      <c r="S11" s="1"/>
      <c r="T11" s="1"/>
      <c r="U11" s="1"/>
      <c r="V11" s="1"/>
      <c r="W11" s="1"/>
      <c r="X11" s="1"/>
    </row>
    <row r="12" spans="1:24" ht="12.75">
      <c r="A12" s="1" t="s">
        <v>16</v>
      </c>
      <c r="B12" s="1">
        <v>13</v>
      </c>
      <c r="C12" s="1">
        <v>13</v>
      </c>
      <c r="D12" s="1">
        <v>0</v>
      </c>
      <c r="E12" s="1">
        <v>102</v>
      </c>
      <c r="F12" s="2">
        <v>43</v>
      </c>
      <c r="G12" s="3">
        <f t="shared" si="0"/>
        <v>7.846153846153846</v>
      </c>
      <c r="H12" s="3"/>
      <c r="I12" s="3"/>
      <c r="J12" s="1"/>
      <c r="K12" s="1" t="s">
        <v>106</v>
      </c>
      <c r="L12" s="1">
        <v>31</v>
      </c>
      <c r="M12" s="1">
        <v>1</v>
      </c>
      <c r="N12" s="1">
        <v>229</v>
      </c>
      <c r="O12" s="1">
        <v>3</v>
      </c>
      <c r="P12" s="3">
        <f t="shared" si="1"/>
        <v>76.33333333333333</v>
      </c>
      <c r="Q12" s="29">
        <f t="shared" si="2"/>
        <v>7.387096774193548</v>
      </c>
      <c r="R12" s="29">
        <f t="shared" si="3"/>
        <v>62</v>
      </c>
      <c r="S12" s="1"/>
      <c r="T12" s="1"/>
      <c r="U12" s="1"/>
      <c r="V12" s="1"/>
      <c r="W12" s="1"/>
      <c r="X12" s="1"/>
    </row>
    <row r="13" spans="1:24" ht="12.75">
      <c r="A13" s="1" t="s">
        <v>15</v>
      </c>
      <c r="B13" s="1">
        <v>10</v>
      </c>
      <c r="C13" s="1">
        <v>9</v>
      </c>
      <c r="D13" s="1">
        <v>2</v>
      </c>
      <c r="E13" s="1">
        <v>42</v>
      </c>
      <c r="F13" s="2" t="s">
        <v>148</v>
      </c>
      <c r="G13" s="3">
        <f t="shared" si="0"/>
        <v>6</v>
      </c>
      <c r="H13" s="3"/>
      <c r="I13" s="3"/>
      <c r="J13" s="1"/>
      <c r="K13" s="1" t="s">
        <v>16</v>
      </c>
      <c r="L13" s="1">
        <v>20.5</v>
      </c>
      <c r="M13" s="1">
        <v>2</v>
      </c>
      <c r="N13" s="1">
        <v>102</v>
      </c>
      <c r="O13" s="1">
        <v>2</v>
      </c>
      <c r="P13" s="3">
        <f t="shared" si="1"/>
        <v>51</v>
      </c>
      <c r="Q13" s="29">
        <f t="shared" si="2"/>
        <v>4.896</v>
      </c>
      <c r="R13" s="29">
        <f t="shared" si="3"/>
        <v>62.5</v>
      </c>
      <c r="S13" s="1"/>
      <c r="T13" s="1"/>
      <c r="U13" s="1"/>
      <c r="V13" s="1"/>
      <c r="W13" s="1"/>
      <c r="X13" s="1"/>
    </row>
    <row r="14" spans="1:24" ht="12.75">
      <c r="A14" s="1" t="s">
        <v>14</v>
      </c>
      <c r="B14" s="1">
        <v>12</v>
      </c>
      <c r="C14" s="1">
        <v>12</v>
      </c>
      <c r="D14" s="1">
        <v>0</v>
      </c>
      <c r="E14" s="1">
        <v>70</v>
      </c>
      <c r="F14" s="2">
        <v>22</v>
      </c>
      <c r="G14" s="3">
        <f t="shared" si="0"/>
        <v>5.833333333333333</v>
      </c>
      <c r="H14" s="3"/>
      <c r="I14" s="3"/>
      <c r="J14" s="1"/>
      <c r="K14" s="1" t="s">
        <v>35</v>
      </c>
      <c r="L14" s="1">
        <v>11</v>
      </c>
      <c r="M14" s="1">
        <v>2</v>
      </c>
      <c r="N14" s="1">
        <v>42</v>
      </c>
      <c r="O14" s="1">
        <v>1</v>
      </c>
      <c r="P14" s="3">
        <f t="shared" si="1"/>
        <v>42</v>
      </c>
      <c r="Q14" s="29">
        <f t="shared" si="2"/>
        <v>3.8181818181818183</v>
      </c>
      <c r="R14" s="29">
        <f t="shared" si="3"/>
        <v>66</v>
      </c>
      <c r="S14" s="1"/>
      <c r="T14" s="1"/>
      <c r="U14" s="1"/>
      <c r="V14" s="1"/>
      <c r="W14" s="1"/>
      <c r="X14" s="1"/>
    </row>
    <row r="15" spans="1:24" ht="12.75">
      <c r="A15" s="1" t="s">
        <v>102</v>
      </c>
      <c r="B15" s="1">
        <v>11</v>
      </c>
      <c r="C15" s="1">
        <v>9</v>
      </c>
      <c r="D15" s="1">
        <v>0</v>
      </c>
      <c r="E15" s="1">
        <v>45</v>
      </c>
      <c r="F15" s="2">
        <v>13</v>
      </c>
      <c r="G15" s="3">
        <f t="shared" si="0"/>
        <v>5</v>
      </c>
      <c r="H15" s="3"/>
      <c r="I15" s="3"/>
      <c r="J15" s="1"/>
      <c r="K15" s="1" t="s">
        <v>184</v>
      </c>
      <c r="L15" s="1">
        <v>6</v>
      </c>
      <c r="M15" s="1">
        <v>0</v>
      </c>
      <c r="N15" s="1">
        <v>37</v>
      </c>
      <c r="O15" s="1">
        <v>1</v>
      </c>
      <c r="P15" s="3">
        <f t="shared" si="1"/>
        <v>37</v>
      </c>
      <c r="Q15" s="29">
        <f t="shared" si="2"/>
        <v>6.166666666666667</v>
      </c>
      <c r="R15" s="29">
        <f t="shared" si="3"/>
        <v>36</v>
      </c>
      <c r="S15" s="1"/>
      <c r="T15" s="1"/>
      <c r="U15" s="1"/>
      <c r="V15" s="1"/>
      <c r="W15" s="1"/>
      <c r="X15" s="1"/>
    </row>
    <row r="16" spans="1:24" ht="12.75">
      <c r="A16" s="1" t="s">
        <v>181</v>
      </c>
      <c r="B16" s="1">
        <v>6</v>
      </c>
      <c r="C16" s="1">
        <v>6</v>
      </c>
      <c r="D16" s="1">
        <v>0</v>
      </c>
      <c r="E16" s="1">
        <v>25</v>
      </c>
      <c r="F16" s="2">
        <v>10</v>
      </c>
      <c r="G16" s="3">
        <f t="shared" si="0"/>
        <v>4.166666666666667</v>
      </c>
      <c r="H16" s="3"/>
      <c r="I16" s="3"/>
      <c r="J16" s="1"/>
      <c r="K16" s="1" t="s">
        <v>43</v>
      </c>
      <c r="L16" s="1">
        <v>6</v>
      </c>
      <c r="M16" s="1">
        <v>0</v>
      </c>
      <c r="N16" s="1">
        <v>31</v>
      </c>
      <c r="O16" s="1">
        <v>1</v>
      </c>
      <c r="P16" s="3">
        <f t="shared" si="1"/>
        <v>31</v>
      </c>
      <c r="Q16" s="29">
        <f t="shared" si="2"/>
        <v>5.166666666666667</v>
      </c>
      <c r="R16" s="29">
        <f t="shared" si="3"/>
        <v>36</v>
      </c>
      <c r="S16" s="1"/>
      <c r="T16" s="1"/>
      <c r="U16" s="1"/>
      <c r="V16" s="1"/>
      <c r="W16" s="1"/>
      <c r="X16" s="1"/>
    </row>
    <row r="17" spans="1:24" ht="12.75">
      <c r="A17" s="1" t="s">
        <v>182</v>
      </c>
      <c r="B17" s="1">
        <v>9</v>
      </c>
      <c r="C17" s="1">
        <v>7</v>
      </c>
      <c r="D17" s="1">
        <v>3</v>
      </c>
      <c r="E17" s="1">
        <v>1</v>
      </c>
      <c r="F17" s="2" t="s">
        <v>18</v>
      </c>
      <c r="G17" s="3">
        <f t="shared" si="0"/>
        <v>0.25</v>
      </c>
      <c r="H17" s="3"/>
      <c r="I17" s="3"/>
      <c r="J17" s="1"/>
      <c r="K17" s="1" t="s">
        <v>155</v>
      </c>
      <c r="L17" s="1">
        <v>13.4</v>
      </c>
      <c r="M17" s="1">
        <v>1</v>
      </c>
      <c r="N17" s="1">
        <v>60</v>
      </c>
      <c r="O17" s="1">
        <v>1</v>
      </c>
      <c r="P17" s="3">
        <f t="shared" si="1"/>
        <v>60</v>
      </c>
      <c r="Q17" s="29">
        <f t="shared" si="2"/>
        <v>4.390243902439024</v>
      </c>
      <c r="R17" s="29">
        <f t="shared" si="3"/>
        <v>82</v>
      </c>
      <c r="S17" s="1"/>
      <c r="T17" s="1"/>
      <c r="U17" s="1"/>
      <c r="V17" s="1"/>
      <c r="W17" s="1"/>
      <c r="X17" s="1"/>
    </row>
    <row r="18" spans="1:24" ht="12.75">
      <c r="A18" s="1"/>
      <c r="B18" s="1"/>
      <c r="C18" s="1"/>
      <c r="D18" s="1"/>
      <c r="E18" s="1"/>
      <c r="F18" s="2"/>
      <c r="G18" s="3"/>
      <c r="H18" s="1"/>
      <c r="I18" s="1"/>
      <c r="J18" s="1"/>
      <c r="K18" s="1" t="s">
        <v>14</v>
      </c>
      <c r="L18" s="1">
        <v>7</v>
      </c>
      <c r="M18" s="1">
        <v>1</v>
      </c>
      <c r="N18" s="1">
        <v>36</v>
      </c>
      <c r="O18" s="1">
        <v>1</v>
      </c>
      <c r="P18" s="3">
        <f t="shared" si="1"/>
        <v>36</v>
      </c>
      <c r="Q18" s="29">
        <f t="shared" si="2"/>
        <v>5.142857142857143</v>
      </c>
      <c r="R18" s="29">
        <f t="shared" si="3"/>
        <v>42</v>
      </c>
      <c r="S18" s="1"/>
      <c r="T18" s="1"/>
      <c r="U18" s="1"/>
      <c r="V18" s="1"/>
      <c r="W18" s="1"/>
      <c r="X18" s="1"/>
    </row>
    <row r="19" spans="1:24" ht="12.75">
      <c r="A19" s="23" t="s">
        <v>138</v>
      </c>
      <c r="B19" s="1"/>
      <c r="C19" s="1"/>
      <c r="D19" s="1"/>
      <c r="E19" s="1"/>
      <c r="F19" s="1">
        <f>539-186</f>
        <v>353</v>
      </c>
      <c r="G19" s="1"/>
      <c r="H19" s="1"/>
      <c r="I19" s="1"/>
      <c r="J19" s="1"/>
      <c r="K19" s="1" t="s">
        <v>12</v>
      </c>
      <c r="L19" s="1">
        <v>8</v>
      </c>
      <c r="M19" s="1">
        <v>0</v>
      </c>
      <c r="N19" s="1">
        <v>34</v>
      </c>
      <c r="O19" s="1">
        <v>1</v>
      </c>
      <c r="P19" s="3">
        <f t="shared" si="1"/>
        <v>34</v>
      </c>
      <c r="Q19" s="29">
        <f t="shared" si="2"/>
        <v>4.25</v>
      </c>
      <c r="R19" s="29">
        <f t="shared" si="3"/>
        <v>48</v>
      </c>
      <c r="S19" s="1"/>
      <c r="T19" s="1"/>
      <c r="U19" s="1"/>
      <c r="V19" s="1"/>
      <c r="W19" s="1"/>
      <c r="X19" s="1"/>
    </row>
    <row r="20" spans="1:2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 t="s">
        <v>90</v>
      </c>
      <c r="L20" s="1">
        <v>7</v>
      </c>
      <c r="M20" s="1">
        <v>0</v>
      </c>
      <c r="N20" s="1">
        <v>46</v>
      </c>
      <c r="O20" s="1">
        <v>1</v>
      </c>
      <c r="P20" s="3">
        <f t="shared" si="1"/>
        <v>46</v>
      </c>
      <c r="Q20" s="29">
        <f t="shared" si="2"/>
        <v>6.571428571428571</v>
      </c>
      <c r="R20" s="29">
        <f t="shared" si="3"/>
        <v>42</v>
      </c>
      <c r="S20" s="1"/>
      <c r="T20" s="1"/>
      <c r="U20" s="1"/>
      <c r="V20" s="1"/>
      <c r="W20" s="1"/>
      <c r="X20" s="1"/>
    </row>
    <row r="21" spans="1:24" ht="12.75">
      <c r="A21" s="8" t="s">
        <v>22</v>
      </c>
      <c r="B21" s="1"/>
      <c r="C21" s="1"/>
      <c r="D21" s="8" t="s">
        <v>53</v>
      </c>
      <c r="E21" s="1"/>
      <c r="F21" s="1"/>
      <c r="G21" s="1"/>
      <c r="H21" s="1"/>
      <c r="I21" s="1"/>
      <c r="J21" s="1"/>
      <c r="K21" s="1" t="s">
        <v>186</v>
      </c>
      <c r="L21" s="1">
        <v>4</v>
      </c>
      <c r="M21" s="1">
        <v>0</v>
      </c>
      <c r="N21" s="1">
        <v>14</v>
      </c>
      <c r="O21" s="1">
        <v>1</v>
      </c>
      <c r="P21" s="3">
        <f t="shared" si="1"/>
        <v>14</v>
      </c>
      <c r="Q21" s="29">
        <f t="shared" si="2"/>
        <v>3.5</v>
      </c>
      <c r="R21" s="29">
        <f t="shared" si="3"/>
        <v>24</v>
      </c>
      <c r="S21" s="1"/>
      <c r="T21" s="1"/>
      <c r="U21" s="1"/>
      <c r="V21" s="1"/>
      <c r="W21" s="1"/>
      <c r="X21" s="1"/>
    </row>
    <row r="22" spans="1:2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 t="s">
        <v>94</v>
      </c>
      <c r="L22" s="1">
        <v>19.3</v>
      </c>
      <c r="M22" s="1">
        <v>1</v>
      </c>
      <c r="N22" s="1">
        <v>67</v>
      </c>
      <c r="O22" s="1">
        <v>0</v>
      </c>
      <c r="P22" s="6" t="s">
        <v>52</v>
      </c>
      <c r="Q22" s="29">
        <f t="shared" si="2"/>
        <v>3.4358974358974357</v>
      </c>
      <c r="R22" s="6" t="s">
        <v>52</v>
      </c>
      <c r="S22" s="1"/>
      <c r="T22" s="1"/>
      <c r="U22" s="1"/>
      <c r="V22" s="1"/>
      <c r="W22" s="1"/>
      <c r="X22" s="1"/>
    </row>
    <row r="23" spans="1:24" ht="12.75">
      <c r="A23" s="1" t="s">
        <v>47</v>
      </c>
      <c r="B23" s="2" t="s">
        <v>190</v>
      </c>
      <c r="C23" s="1"/>
      <c r="D23" s="7">
        <v>8</v>
      </c>
      <c r="E23" s="1" t="s">
        <v>88</v>
      </c>
      <c r="F23" s="1"/>
      <c r="G23" s="1"/>
      <c r="H23" s="1"/>
      <c r="I23" s="1"/>
      <c r="J23" s="1"/>
      <c r="K23" s="1" t="s">
        <v>47</v>
      </c>
      <c r="L23" s="1">
        <v>5</v>
      </c>
      <c r="M23" s="1">
        <v>0</v>
      </c>
      <c r="N23" s="1">
        <v>46</v>
      </c>
      <c r="O23" s="1">
        <v>0</v>
      </c>
      <c r="P23" s="6" t="s">
        <v>52</v>
      </c>
      <c r="Q23" s="29">
        <f t="shared" si="2"/>
        <v>9.2</v>
      </c>
      <c r="R23" s="6" t="s">
        <v>52</v>
      </c>
      <c r="S23" s="1"/>
      <c r="T23" s="1"/>
      <c r="U23" s="1"/>
      <c r="V23" s="1"/>
      <c r="W23" s="1"/>
      <c r="X23" s="1"/>
    </row>
    <row r="24" spans="1:24" ht="12.75">
      <c r="A24" s="1" t="s">
        <v>94</v>
      </c>
      <c r="B24" s="2" t="s">
        <v>191</v>
      </c>
      <c r="C24" s="1"/>
      <c r="D24" s="7">
        <v>4</v>
      </c>
      <c r="E24" s="1" t="s">
        <v>90</v>
      </c>
      <c r="F24" s="1"/>
      <c r="G24" s="1"/>
      <c r="H24" s="1"/>
      <c r="I24" s="1"/>
      <c r="J24" s="1"/>
      <c r="K24" s="23" t="s">
        <v>62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 t="s">
        <v>155</v>
      </c>
      <c r="B25" s="2" t="s">
        <v>192</v>
      </c>
      <c r="C25" s="1"/>
      <c r="D25" s="7">
        <v>3</v>
      </c>
      <c r="E25" s="1" t="s">
        <v>200</v>
      </c>
      <c r="F25" s="1"/>
      <c r="G25" s="1"/>
      <c r="H25" s="1"/>
      <c r="I25" s="1"/>
      <c r="J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 t="s">
        <v>183</v>
      </c>
      <c r="B26" s="2" t="s">
        <v>193</v>
      </c>
      <c r="C26" s="1"/>
      <c r="D26" s="7">
        <v>2</v>
      </c>
      <c r="E26" s="1" t="s">
        <v>201</v>
      </c>
      <c r="F26" s="1"/>
      <c r="G26" s="1"/>
      <c r="H26" s="1"/>
      <c r="I26" s="1"/>
      <c r="J26" s="1"/>
      <c r="K26" s="8" t="s">
        <v>66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 t="s">
        <v>12</v>
      </c>
      <c r="B27" s="2" t="s">
        <v>194</v>
      </c>
      <c r="C27" s="1"/>
      <c r="D27" s="7">
        <v>1</v>
      </c>
      <c r="E27" s="1" t="s">
        <v>202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 t="s">
        <v>101</v>
      </c>
      <c r="B28" s="2" t="s">
        <v>195</v>
      </c>
      <c r="C28" s="1"/>
      <c r="D28" s="7" t="s">
        <v>111</v>
      </c>
      <c r="E28" s="1" t="s">
        <v>203</v>
      </c>
      <c r="F28" s="1"/>
      <c r="G28" s="1"/>
      <c r="H28" s="1"/>
      <c r="I28" s="1"/>
      <c r="J28" s="1"/>
      <c r="K28" s="21" t="s">
        <v>67</v>
      </c>
      <c r="L28" s="21" t="s">
        <v>68</v>
      </c>
      <c r="M28" s="21" t="s">
        <v>69</v>
      </c>
      <c r="N28" s="21" t="s">
        <v>70</v>
      </c>
      <c r="O28" s="21" t="s">
        <v>71</v>
      </c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 t="s">
        <v>35</v>
      </c>
      <c r="B29" s="2" t="s">
        <v>196</v>
      </c>
      <c r="C29" s="1"/>
      <c r="D29" s="7">
        <v>2</v>
      </c>
      <c r="E29" s="1" t="s">
        <v>58</v>
      </c>
      <c r="F29" s="1"/>
      <c r="G29" s="1"/>
      <c r="H29" s="1"/>
      <c r="I29" s="1"/>
      <c r="J29" s="1"/>
      <c r="K29" s="7">
        <v>19</v>
      </c>
      <c r="L29" s="7">
        <v>2</v>
      </c>
      <c r="M29" s="7">
        <v>2</v>
      </c>
      <c r="N29" s="7">
        <v>14</v>
      </c>
      <c r="O29" s="7">
        <v>1</v>
      </c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 t="s">
        <v>184</v>
      </c>
      <c r="B30" s="2" t="s">
        <v>197</v>
      </c>
      <c r="C30" s="1"/>
      <c r="D30" s="7" t="s">
        <v>111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 t="s">
        <v>89</v>
      </c>
      <c r="B31" s="2" t="s">
        <v>198</v>
      </c>
      <c r="C31" s="1"/>
      <c r="D31" s="1"/>
      <c r="E31" s="1"/>
      <c r="F31" s="1"/>
      <c r="G31" s="1"/>
      <c r="H31" s="1"/>
      <c r="I31" s="1"/>
      <c r="J31" s="1"/>
      <c r="K31" s="1"/>
      <c r="L31" s="20" t="s">
        <v>4</v>
      </c>
      <c r="M31" s="20" t="s">
        <v>73</v>
      </c>
      <c r="N31" s="20" t="s">
        <v>74</v>
      </c>
      <c r="O31" s="20" t="s">
        <v>25</v>
      </c>
      <c r="P31" s="20" t="s">
        <v>75</v>
      </c>
      <c r="Q31" s="20"/>
      <c r="R31" s="20"/>
      <c r="S31" s="1"/>
      <c r="T31" s="1"/>
      <c r="U31" s="1"/>
      <c r="V31" s="1"/>
      <c r="W31" s="1"/>
      <c r="X31" s="1"/>
    </row>
    <row r="32" spans="1:24" ht="12.75">
      <c r="A32" s="1" t="s">
        <v>185</v>
      </c>
      <c r="B32" s="2" t="s">
        <v>199</v>
      </c>
      <c r="C32" s="1"/>
      <c r="D32" s="8" t="s">
        <v>57</v>
      </c>
      <c r="E32" s="1"/>
      <c r="F32" s="1"/>
      <c r="G32" s="1"/>
      <c r="H32" s="1"/>
      <c r="I32" s="1"/>
      <c r="J32" s="1"/>
      <c r="K32" s="1" t="s">
        <v>72</v>
      </c>
      <c r="L32" s="7">
        <v>2017</v>
      </c>
      <c r="M32" s="7">
        <v>347</v>
      </c>
      <c r="N32" s="7">
        <v>2364</v>
      </c>
      <c r="O32" s="7">
        <v>163</v>
      </c>
      <c r="P32" s="13">
        <f>+N32/O32</f>
        <v>14.503067484662576</v>
      </c>
      <c r="Q32" s="13"/>
      <c r="R32" s="13"/>
      <c r="S32" s="1"/>
      <c r="T32" s="1"/>
      <c r="U32" s="1"/>
      <c r="V32" s="1"/>
      <c r="W32" s="1"/>
      <c r="X32" s="1"/>
    </row>
    <row r="33" spans="1:24" ht="12.75">
      <c r="A33" s="1" t="s">
        <v>37</v>
      </c>
      <c r="B33" s="2">
        <v>32</v>
      </c>
      <c r="C33" s="1"/>
      <c r="D33" s="1"/>
      <c r="E33" s="1"/>
      <c r="F33" s="1"/>
      <c r="G33" s="1"/>
      <c r="H33" s="1"/>
      <c r="I33" s="1"/>
      <c r="J33" s="1"/>
      <c r="K33" s="1" t="s">
        <v>139</v>
      </c>
      <c r="L33" s="7">
        <v>2756</v>
      </c>
      <c r="M33" s="7">
        <v>245</v>
      </c>
      <c r="N33" s="7">
        <v>3001</v>
      </c>
      <c r="O33" s="7">
        <v>99</v>
      </c>
      <c r="P33" s="13">
        <f>+N33/O33</f>
        <v>30.31313131313131</v>
      </c>
      <c r="Q33" s="13"/>
      <c r="R33" s="13"/>
      <c r="S33" s="1"/>
      <c r="T33" s="1"/>
      <c r="U33" s="1"/>
      <c r="V33" s="1"/>
      <c r="W33" s="1"/>
      <c r="X33" s="1"/>
    </row>
    <row r="34" spans="1:24" ht="12.75">
      <c r="A34" s="1" t="s">
        <v>86</v>
      </c>
      <c r="B34" s="2">
        <v>15</v>
      </c>
      <c r="C34" s="1"/>
      <c r="D34" s="7" t="s">
        <v>204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 t="s">
        <v>43</v>
      </c>
      <c r="B35" s="1">
        <v>19</v>
      </c>
      <c r="C35" s="1"/>
      <c r="D35" s="7"/>
      <c r="E35" s="1"/>
      <c r="F35" s="1"/>
      <c r="G35" s="1"/>
      <c r="H35" s="1"/>
      <c r="I35" s="1"/>
      <c r="J35" s="1"/>
      <c r="K35" s="20" t="s">
        <v>77</v>
      </c>
      <c r="L35" s="2" t="s">
        <v>206</v>
      </c>
      <c r="M35" s="1"/>
      <c r="N35" s="1" t="s">
        <v>207</v>
      </c>
      <c r="O35" s="1"/>
      <c r="P35" s="1"/>
      <c r="Q35" s="12">
        <v>37821</v>
      </c>
      <c r="R35" s="1"/>
      <c r="T35" s="1"/>
      <c r="U35" s="1"/>
      <c r="V35" s="1"/>
      <c r="W35" s="1"/>
      <c r="X35" s="1"/>
    </row>
    <row r="36" spans="1:24" ht="12.75">
      <c r="A36" s="1" t="s">
        <v>186</v>
      </c>
      <c r="B36" s="1">
        <v>14</v>
      </c>
      <c r="C36" s="1"/>
      <c r="D36" s="1" t="s">
        <v>205</v>
      </c>
      <c r="E36" s="1"/>
      <c r="F36" s="1"/>
      <c r="G36" s="1"/>
      <c r="H36" s="1"/>
      <c r="I36" s="1"/>
      <c r="J36" s="1"/>
      <c r="K36" s="20" t="s">
        <v>78</v>
      </c>
      <c r="L36" s="2">
        <v>48</v>
      </c>
      <c r="M36" s="1"/>
      <c r="N36" s="1" t="s">
        <v>208</v>
      </c>
      <c r="O36" s="1"/>
      <c r="P36" s="1"/>
      <c r="Q36" s="12">
        <v>37835</v>
      </c>
      <c r="R36" s="1"/>
      <c r="T36" s="1"/>
      <c r="U36" s="1"/>
      <c r="V36" s="1"/>
      <c r="W36" s="1"/>
      <c r="X36" s="1"/>
    </row>
    <row r="37" spans="1:24" ht="12.75">
      <c r="A37" s="1" t="s">
        <v>54</v>
      </c>
      <c r="B37" s="1">
        <v>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T37" s="1"/>
      <c r="U37" s="1"/>
      <c r="V37" s="1"/>
      <c r="W37" s="1"/>
      <c r="X37" s="1"/>
    </row>
    <row r="38" spans="1:24" ht="12.75">
      <c r="A38" s="1" t="s">
        <v>187</v>
      </c>
      <c r="B38" s="1">
        <v>0</v>
      </c>
      <c r="C38" s="1"/>
      <c r="D38" s="1"/>
      <c r="E38" s="1"/>
      <c r="F38" s="1"/>
      <c r="G38" s="1"/>
      <c r="H38" s="1"/>
      <c r="I38" s="1"/>
      <c r="J38" s="1"/>
      <c r="K38" s="20" t="s">
        <v>209</v>
      </c>
      <c r="L38" s="1"/>
      <c r="M38" s="1"/>
      <c r="N38" s="1"/>
      <c r="O38" s="1"/>
      <c r="P38" s="1"/>
      <c r="Q38" s="1"/>
      <c r="R38" s="1"/>
      <c r="T38" s="1"/>
      <c r="U38" s="1"/>
      <c r="V38" s="1"/>
      <c r="W38" s="1"/>
      <c r="X38" s="1"/>
    </row>
    <row r="39" spans="1:24" ht="12.75">
      <c r="A39" s="1" t="s">
        <v>188</v>
      </c>
      <c r="B39" s="1">
        <v>0</v>
      </c>
      <c r="C39" s="1"/>
      <c r="D39" s="1"/>
      <c r="E39" s="1"/>
      <c r="F39" s="1"/>
      <c r="G39" s="1"/>
      <c r="H39" s="1"/>
      <c r="I39" s="1"/>
      <c r="J39" s="1"/>
      <c r="K39" s="7" t="s">
        <v>189</v>
      </c>
      <c r="L39" s="1" t="s">
        <v>88</v>
      </c>
      <c r="M39" s="1"/>
      <c r="N39" s="1" t="s">
        <v>214</v>
      </c>
      <c r="O39" s="1"/>
      <c r="P39" s="1"/>
      <c r="Q39" s="12">
        <v>37821</v>
      </c>
      <c r="R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 t="s">
        <v>213</v>
      </c>
      <c r="L40" s="1" t="s">
        <v>47</v>
      </c>
      <c r="M40" s="1"/>
      <c r="N40" s="1" t="s">
        <v>215</v>
      </c>
      <c r="O40" s="1"/>
      <c r="P40" s="1"/>
      <c r="Q40" s="12">
        <v>37870</v>
      </c>
      <c r="R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7">
        <v>106</v>
      </c>
      <c r="L41" s="1" t="s">
        <v>88</v>
      </c>
      <c r="M41" s="1"/>
      <c r="N41" s="1" t="s">
        <v>216</v>
      </c>
      <c r="O41" s="1"/>
      <c r="P41" s="1"/>
      <c r="Q41" s="12">
        <v>37863</v>
      </c>
      <c r="R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7">
        <v>104</v>
      </c>
      <c r="L42" s="1" t="s">
        <v>88</v>
      </c>
      <c r="M42" s="1"/>
      <c r="N42" s="1" t="s">
        <v>217</v>
      </c>
      <c r="O42" s="1"/>
      <c r="P42" s="1"/>
      <c r="Q42" s="12">
        <v>37856</v>
      </c>
      <c r="R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20" t="s">
        <v>83</v>
      </c>
      <c r="L44" s="1"/>
      <c r="M44" s="1"/>
      <c r="N44" s="1"/>
      <c r="O44" s="1"/>
      <c r="P44" s="1"/>
      <c r="Q44" s="1"/>
      <c r="R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4" t="s">
        <v>210</v>
      </c>
      <c r="L45" s="1" t="s">
        <v>211</v>
      </c>
      <c r="M45" s="1"/>
      <c r="N45" s="1" t="s">
        <v>212</v>
      </c>
      <c r="O45" s="1"/>
      <c r="P45" s="12"/>
      <c r="Q45" s="12">
        <v>37765</v>
      </c>
      <c r="R45" s="12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T136" s="1"/>
      <c r="U136" s="1"/>
      <c r="V136" s="1"/>
      <c r="W136" s="1"/>
    </row>
    <row r="137" spans="1:7" ht="12.75">
      <c r="A137" s="1"/>
      <c r="B137" s="1"/>
      <c r="C137" s="1"/>
      <c r="D137" s="1"/>
      <c r="E137" s="1"/>
      <c r="F137" s="1"/>
      <c r="G137" s="1"/>
    </row>
  </sheetData>
  <printOptions/>
  <pageMargins left="0.1968503937007874" right="0.1968503937007874" top="0.1968503937007874" bottom="0.1968503937007874" header="0" footer="0"/>
  <pageSetup fitToHeight="1" fitToWidth="1" horizontalDpi="300" verticalDpi="300" orientation="landscape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"/>
  <dimension ref="A1:AI6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7" max="7" width="10.57421875" style="0" bestFit="1" customWidth="1"/>
    <col min="8" max="8" width="3.7109375" style="0" customWidth="1"/>
    <col min="9" max="9" width="12.8515625" style="0" bestFit="1" customWidth="1"/>
    <col min="13" max="14" width="10.421875" style="0" bestFit="1" customWidth="1"/>
    <col min="15" max="16" width="10.421875" style="0" customWidth="1"/>
  </cols>
  <sheetData>
    <row r="1" spans="1:9" ht="15">
      <c r="A1" s="19" t="s">
        <v>63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35" ht="12.75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1"/>
      <c r="I3" s="8" t="s">
        <v>61</v>
      </c>
      <c r="J3" s="22" t="s">
        <v>23</v>
      </c>
      <c r="K3" s="22" t="s">
        <v>24</v>
      </c>
      <c r="L3" s="22" t="s">
        <v>4</v>
      </c>
      <c r="M3" s="22" t="s">
        <v>25</v>
      </c>
      <c r="N3" s="22" t="s">
        <v>6</v>
      </c>
      <c r="O3" s="22" t="s">
        <v>223</v>
      </c>
      <c r="P3" s="22" t="s">
        <v>224</v>
      </c>
      <c r="Q3" s="22" t="s">
        <v>26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 t="s">
        <v>0</v>
      </c>
      <c r="B5" s="1">
        <v>15</v>
      </c>
      <c r="C5" s="1">
        <v>15</v>
      </c>
      <c r="D5" s="1">
        <v>3</v>
      </c>
      <c r="E5" s="1">
        <v>710</v>
      </c>
      <c r="F5" s="2" t="s">
        <v>21</v>
      </c>
      <c r="G5" s="3">
        <f>+E5/(C5-D5)</f>
        <v>59.166666666666664</v>
      </c>
      <c r="H5" s="1"/>
      <c r="I5" s="1" t="s">
        <v>13</v>
      </c>
      <c r="J5" s="1">
        <v>86.2</v>
      </c>
      <c r="K5" s="1">
        <v>24</v>
      </c>
      <c r="L5" s="1">
        <v>256</v>
      </c>
      <c r="M5" s="1">
        <v>19</v>
      </c>
      <c r="N5" s="3">
        <f>+L5/M5</f>
        <v>13.473684210526315</v>
      </c>
      <c r="O5" s="29">
        <f>+L5/(INT(J5)+(J5-INT(J5))*10/6)</f>
        <v>2.965250965250965</v>
      </c>
      <c r="P5" s="29">
        <f>+(INT(J5)*6+(J5-INT(J5))*10)/M5</f>
        <v>27.263157894736842</v>
      </c>
      <c r="Q5" s="4" t="s">
        <v>28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 t="s">
        <v>7</v>
      </c>
      <c r="B6" s="1">
        <v>11</v>
      </c>
      <c r="C6" s="1">
        <v>11</v>
      </c>
      <c r="D6" s="1">
        <v>1</v>
      </c>
      <c r="E6" s="1">
        <v>290</v>
      </c>
      <c r="F6" s="2" t="s">
        <v>20</v>
      </c>
      <c r="G6" s="3">
        <f aca="true" t="shared" si="0" ref="G6:G16">+E6/(C6-D6)</f>
        <v>29</v>
      </c>
      <c r="H6" s="1"/>
      <c r="I6" s="1" t="s">
        <v>27</v>
      </c>
      <c r="J6" s="1">
        <v>64.2</v>
      </c>
      <c r="K6" s="1">
        <v>16</v>
      </c>
      <c r="L6" s="1">
        <v>222</v>
      </c>
      <c r="M6" s="1">
        <v>14</v>
      </c>
      <c r="N6" s="3">
        <f aca="true" t="shared" si="1" ref="N6:N14">+L6/M6</f>
        <v>15.857142857142858</v>
      </c>
      <c r="O6" s="29">
        <f aca="true" t="shared" si="2" ref="O6:O16">+L6/(INT(J6)+(J6-INT(J6))*10/6)</f>
        <v>3.4507772020725382</v>
      </c>
      <c r="P6" s="29">
        <f aca="true" t="shared" si="3" ref="P6:P14">+(INT(J6)*6+(J6-INT(J6))*10)/M6</f>
        <v>27.571428571428573</v>
      </c>
      <c r="Q6" s="5" t="s">
        <v>29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 t="s">
        <v>8</v>
      </c>
      <c r="B7" s="1">
        <v>13</v>
      </c>
      <c r="C7" s="1">
        <v>12</v>
      </c>
      <c r="D7" s="1">
        <v>1</v>
      </c>
      <c r="E7" s="1">
        <v>214</v>
      </c>
      <c r="F7" s="2">
        <v>44</v>
      </c>
      <c r="G7" s="3">
        <f t="shared" si="0"/>
        <v>19.454545454545453</v>
      </c>
      <c r="H7" s="1"/>
      <c r="I7" s="1" t="s">
        <v>9</v>
      </c>
      <c r="J7" s="1">
        <v>78</v>
      </c>
      <c r="K7" s="1">
        <v>19</v>
      </c>
      <c r="L7" s="1">
        <v>239</v>
      </c>
      <c r="M7" s="1">
        <v>13</v>
      </c>
      <c r="N7" s="3">
        <f t="shared" si="1"/>
        <v>18.384615384615383</v>
      </c>
      <c r="O7" s="29">
        <f t="shared" si="2"/>
        <v>3.0641025641025643</v>
      </c>
      <c r="P7" s="29">
        <f t="shared" si="3"/>
        <v>36</v>
      </c>
      <c r="Q7" s="5" t="s">
        <v>30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 t="s">
        <v>9</v>
      </c>
      <c r="B8" s="1">
        <v>13</v>
      </c>
      <c r="C8" s="1">
        <v>13</v>
      </c>
      <c r="D8" s="1">
        <v>0</v>
      </c>
      <c r="E8" s="1">
        <v>249</v>
      </c>
      <c r="F8" s="2">
        <v>66</v>
      </c>
      <c r="G8" s="3">
        <f t="shared" si="0"/>
        <v>19.153846153846153</v>
      </c>
      <c r="H8" s="1"/>
      <c r="I8" s="1" t="s">
        <v>15</v>
      </c>
      <c r="J8" s="1">
        <v>105.5</v>
      </c>
      <c r="K8" s="1">
        <v>13</v>
      </c>
      <c r="L8" s="1">
        <v>451</v>
      </c>
      <c r="M8" s="1">
        <v>20</v>
      </c>
      <c r="N8" s="3">
        <f t="shared" si="1"/>
        <v>22.55</v>
      </c>
      <c r="O8" s="29">
        <f t="shared" si="2"/>
        <v>4.261417322834646</v>
      </c>
      <c r="P8" s="29">
        <f t="shared" si="3"/>
        <v>31.75</v>
      </c>
      <c r="Q8" s="5" t="s">
        <v>31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 t="s">
        <v>10</v>
      </c>
      <c r="B9" s="1">
        <v>10</v>
      </c>
      <c r="C9" s="1">
        <v>10</v>
      </c>
      <c r="D9" s="1">
        <v>2</v>
      </c>
      <c r="E9" s="1">
        <v>139</v>
      </c>
      <c r="F9" s="2" t="s">
        <v>19</v>
      </c>
      <c r="G9" s="3">
        <f t="shared" si="0"/>
        <v>17.375</v>
      </c>
      <c r="H9" s="1"/>
      <c r="I9" s="9" t="s">
        <v>0</v>
      </c>
      <c r="J9" s="9">
        <v>166</v>
      </c>
      <c r="K9" s="9">
        <v>33</v>
      </c>
      <c r="L9" s="9">
        <v>565</v>
      </c>
      <c r="M9" s="9">
        <v>24</v>
      </c>
      <c r="N9" s="10">
        <f t="shared" si="1"/>
        <v>23.541666666666668</v>
      </c>
      <c r="O9" s="30">
        <f t="shared" si="2"/>
        <v>3.4036144578313254</v>
      </c>
      <c r="P9" s="30">
        <f t="shared" si="3"/>
        <v>41.5</v>
      </c>
      <c r="Q9" s="11" t="s">
        <v>32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 t="s">
        <v>11</v>
      </c>
      <c r="B10" s="1">
        <v>14</v>
      </c>
      <c r="C10" s="1">
        <v>13</v>
      </c>
      <c r="D10" s="1">
        <v>0</v>
      </c>
      <c r="E10" s="1">
        <v>220</v>
      </c>
      <c r="F10" s="2">
        <v>69</v>
      </c>
      <c r="G10" s="3">
        <f t="shared" si="0"/>
        <v>16.923076923076923</v>
      </c>
      <c r="H10" s="1"/>
      <c r="I10" s="1" t="s">
        <v>8</v>
      </c>
      <c r="J10" s="1">
        <v>87</v>
      </c>
      <c r="K10" s="1">
        <v>27</v>
      </c>
      <c r="L10" s="1">
        <v>186</v>
      </c>
      <c r="M10" s="1">
        <v>7</v>
      </c>
      <c r="N10" s="3">
        <f t="shared" si="1"/>
        <v>26.571428571428573</v>
      </c>
      <c r="O10" s="29">
        <f t="shared" si="2"/>
        <v>2.1379310344827585</v>
      </c>
      <c r="P10" s="29">
        <f t="shared" si="3"/>
        <v>74.57142857142857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1" t="s">
        <v>54</v>
      </c>
      <c r="B11" s="1">
        <v>6</v>
      </c>
      <c r="C11" s="1">
        <v>6</v>
      </c>
      <c r="D11" s="1">
        <v>2</v>
      </c>
      <c r="E11" s="1">
        <v>67</v>
      </c>
      <c r="F11" s="2">
        <v>15</v>
      </c>
      <c r="G11" s="3">
        <f t="shared" si="0"/>
        <v>16.75</v>
      </c>
      <c r="H11" s="1"/>
      <c r="I11" s="1" t="s">
        <v>12</v>
      </c>
      <c r="J11" s="1">
        <v>33</v>
      </c>
      <c r="K11" s="1">
        <v>3</v>
      </c>
      <c r="L11" s="1">
        <v>129</v>
      </c>
      <c r="M11" s="1">
        <v>6</v>
      </c>
      <c r="N11" s="3">
        <f t="shared" si="1"/>
        <v>21.5</v>
      </c>
      <c r="O11" s="29">
        <f t="shared" si="2"/>
        <v>3.909090909090909</v>
      </c>
      <c r="P11" s="29">
        <f t="shared" si="3"/>
        <v>33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>
      <c r="A12" s="1" t="s">
        <v>12</v>
      </c>
      <c r="B12" s="1">
        <v>14</v>
      </c>
      <c r="C12" s="1">
        <v>8</v>
      </c>
      <c r="D12" s="1">
        <v>2</v>
      </c>
      <c r="E12" s="1">
        <v>50</v>
      </c>
      <c r="F12" s="2">
        <v>23</v>
      </c>
      <c r="G12" s="3">
        <f t="shared" si="0"/>
        <v>8.333333333333334</v>
      </c>
      <c r="H12" s="1"/>
      <c r="I12" s="1" t="s">
        <v>33</v>
      </c>
      <c r="J12" s="1">
        <v>41</v>
      </c>
      <c r="K12" s="1">
        <v>7</v>
      </c>
      <c r="L12" s="1">
        <v>146</v>
      </c>
      <c r="M12" s="1">
        <v>3</v>
      </c>
      <c r="N12" s="3">
        <f t="shared" si="1"/>
        <v>48.666666666666664</v>
      </c>
      <c r="O12" s="29">
        <f t="shared" si="2"/>
        <v>3.5609756097560976</v>
      </c>
      <c r="P12" s="29">
        <f t="shared" si="3"/>
        <v>82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1" t="s">
        <v>13</v>
      </c>
      <c r="B13" s="1">
        <v>12</v>
      </c>
      <c r="C13" s="1">
        <v>8</v>
      </c>
      <c r="D13" s="1">
        <v>1</v>
      </c>
      <c r="E13" s="1">
        <v>51</v>
      </c>
      <c r="F13" s="2">
        <v>33</v>
      </c>
      <c r="G13" s="3">
        <f t="shared" si="0"/>
        <v>7.285714285714286</v>
      </c>
      <c r="H13" s="1"/>
      <c r="I13" s="1" t="s">
        <v>51</v>
      </c>
      <c r="J13" s="1">
        <v>28</v>
      </c>
      <c r="K13" s="1">
        <v>7</v>
      </c>
      <c r="L13" s="1">
        <v>103</v>
      </c>
      <c r="M13" s="1">
        <v>4</v>
      </c>
      <c r="N13" s="3">
        <f t="shared" si="1"/>
        <v>25.75</v>
      </c>
      <c r="O13" s="29">
        <f t="shared" si="2"/>
        <v>3.6785714285714284</v>
      </c>
      <c r="P13" s="29">
        <f t="shared" si="3"/>
        <v>42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1" t="s">
        <v>14</v>
      </c>
      <c r="B14" s="1">
        <v>9</v>
      </c>
      <c r="C14" s="1">
        <v>8</v>
      </c>
      <c r="D14" s="1">
        <v>0</v>
      </c>
      <c r="E14" s="1">
        <v>45</v>
      </c>
      <c r="F14" s="2">
        <v>16</v>
      </c>
      <c r="G14" s="3">
        <f t="shared" si="0"/>
        <v>5.625</v>
      </c>
      <c r="H14" s="1"/>
      <c r="I14" s="1" t="s">
        <v>43</v>
      </c>
      <c r="J14" s="1">
        <v>15</v>
      </c>
      <c r="K14" s="1">
        <v>1</v>
      </c>
      <c r="L14" s="1">
        <v>74</v>
      </c>
      <c r="M14" s="1">
        <v>2</v>
      </c>
      <c r="N14" s="3">
        <f t="shared" si="1"/>
        <v>37</v>
      </c>
      <c r="O14" s="29">
        <f t="shared" si="2"/>
        <v>4.933333333333334</v>
      </c>
      <c r="P14" s="29">
        <f t="shared" si="3"/>
        <v>45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s="1" t="s">
        <v>15</v>
      </c>
      <c r="B15" s="1">
        <v>14</v>
      </c>
      <c r="C15" s="1">
        <v>7</v>
      </c>
      <c r="D15" s="1">
        <v>6</v>
      </c>
      <c r="E15" s="1">
        <v>2</v>
      </c>
      <c r="F15" s="2" t="s">
        <v>18</v>
      </c>
      <c r="G15" s="3">
        <f t="shared" si="0"/>
        <v>2</v>
      </c>
      <c r="H15" s="1"/>
      <c r="I15" s="1" t="s">
        <v>45</v>
      </c>
      <c r="J15" s="1">
        <v>3</v>
      </c>
      <c r="K15" s="1">
        <v>0</v>
      </c>
      <c r="L15" s="1">
        <v>22</v>
      </c>
      <c r="M15" s="1">
        <v>0</v>
      </c>
      <c r="N15" s="6" t="s">
        <v>52</v>
      </c>
      <c r="O15" s="29">
        <f t="shared" si="2"/>
        <v>7.333333333333333</v>
      </c>
      <c r="P15" s="6" t="s">
        <v>52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s="1" t="s">
        <v>16</v>
      </c>
      <c r="B16" s="1">
        <v>6</v>
      </c>
      <c r="C16" s="1">
        <v>5</v>
      </c>
      <c r="D16" s="1">
        <v>2</v>
      </c>
      <c r="E16" s="1">
        <v>4</v>
      </c>
      <c r="F16" s="2" t="s">
        <v>17</v>
      </c>
      <c r="G16" s="3">
        <f t="shared" si="0"/>
        <v>1.3333333333333333</v>
      </c>
      <c r="H16" s="1"/>
      <c r="I16" s="1" t="s">
        <v>10</v>
      </c>
      <c r="J16" s="1">
        <v>3</v>
      </c>
      <c r="K16" s="1">
        <v>1</v>
      </c>
      <c r="L16" s="1">
        <v>6</v>
      </c>
      <c r="M16" s="1">
        <v>0</v>
      </c>
      <c r="N16" s="6" t="s">
        <v>52</v>
      </c>
      <c r="O16" s="29">
        <f t="shared" si="2"/>
        <v>2</v>
      </c>
      <c r="P16" s="6" t="s">
        <v>52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s="23" t="s">
        <v>138</v>
      </c>
      <c r="B18" s="1"/>
      <c r="C18" s="1"/>
      <c r="D18" s="1"/>
      <c r="E18" s="1"/>
      <c r="F18" s="1"/>
      <c r="G18" s="1"/>
      <c r="H18" s="1"/>
      <c r="I18" s="23" t="s">
        <v>62</v>
      </c>
      <c r="J18" s="1"/>
      <c r="K18" s="1"/>
      <c r="L18" s="1"/>
      <c r="M18" s="1"/>
      <c r="N18" s="3"/>
      <c r="O18" s="3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8" t="s">
        <v>22</v>
      </c>
      <c r="B20" s="1"/>
      <c r="C20" s="1"/>
      <c r="D20" s="8" t="s">
        <v>53</v>
      </c>
      <c r="E20" s="1"/>
      <c r="F20" s="1"/>
      <c r="I20" s="8" t="s">
        <v>66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s="1"/>
      <c r="B21" s="1"/>
      <c r="C21" s="1"/>
      <c r="D21" s="1"/>
      <c r="E21" s="1"/>
      <c r="F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s="1" t="s">
        <v>33</v>
      </c>
      <c r="B22" s="2" t="s">
        <v>34</v>
      </c>
      <c r="C22" s="1"/>
      <c r="D22" s="7">
        <v>11</v>
      </c>
      <c r="E22" s="1" t="s">
        <v>0</v>
      </c>
      <c r="F22" s="1"/>
      <c r="I22" s="21" t="s">
        <v>67</v>
      </c>
      <c r="J22" s="21" t="s">
        <v>68</v>
      </c>
      <c r="K22" s="21" t="s">
        <v>69</v>
      </c>
      <c r="L22" s="21" t="s">
        <v>70</v>
      </c>
      <c r="M22" s="21" t="s">
        <v>71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1" t="s">
        <v>35</v>
      </c>
      <c r="B23" s="2" t="s">
        <v>36</v>
      </c>
      <c r="C23" s="1"/>
      <c r="D23" s="7">
        <v>9</v>
      </c>
      <c r="E23" s="1" t="s">
        <v>11</v>
      </c>
      <c r="F23" s="1"/>
      <c r="I23" s="7">
        <v>19</v>
      </c>
      <c r="J23" s="7">
        <v>5</v>
      </c>
      <c r="K23" s="7">
        <v>2</v>
      </c>
      <c r="L23" s="7">
        <v>8</v>
      </c>
      <c r="M23" s="7">
        <v>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1" t="s">
        <v>37</v>
      </c>
      <c r="B24" s="2" t="s">
        <v>38</v>
      </c>
      <c r="C24" s="1"/>
      <c r="D24" s="7">
        <v>6</v>
      </c>
      <c r="E24" s="1" t="s">
        <v>10</v>
      </c>
      <c r="F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1" t="s">
        <v>39</v>
      </c>
      <c r="B25" s="2" t="s">
        <v>40</v>
      </c>
      <c r="C25" s="1"/>
      <c r="D25" s="7">
        <v>5</v>
      </c>
      <c r="E25" s="1" t="s">
        <v>8</v>
      </c>
      <c r="F25" s="1"/>
      <c r="I25" s="1"/>
      <c r="J25" s="20" t="s">
        <v>4</v>
      </c>
      <c r="K25" s="20" t="s">
        <v>73</v>
      </c>
      <c r="L25" s="20" t="s">
        <v>74</v>
      </c>
      <c r="M25" s="20" t="s">
        <v>25</v>
      </c>
      <c r="N25" s="20" t="s">
        <v>75</v>
      </c>
      <c r="O25" s="20"/>
      <c r="P25" s="20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 t="s">
        <v>41</v>
      </c>
      <c r="B26" s="2" t="s">
        <v>42</v>
      </c>
      <c r="C26" s="1"/>
      <c r="D26" s="7">
        <v>4</v>
      </c>
      <c r="E26" s="1" t="s">
        <v>56</v>
      </c>
      <c r="F26" s="1"/>
      <c r="I26" s="1" t="s">
        <v>72</v>
      </c>
      <c r="J26" s="7">
        <v>2178</v>
      </c>
      <c r="K26" s="7">
        <v>243</v>
      </c>
      <c r="L26" s="7">
        <v>2421</v>
      </c>
      <c r="M26" s="7">
        <v>114</v>
      </c>
      <c r="N26" s="13">
        <f>+L26/M26</f>
        <v>21.236842105263158</v>
      </c>
      <c r="O26" s="13"/>
      <c r="P26" s="1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1" t="s">
        <v>43</v>
      </c>
      <c r="B27" s="2" t="s">
        <v>44</v>
      </c>
      <c r="C27" s="1"/>
      <c r="D27" s="7">
        <v>3</v>
      </c>
      <c r="E27" s="1" t="s">
        <v>54</v>
      </c>
      <c r="F27" s="1"/>
      <c r="I27" s="1" t="s">
        <v>139</v>
      </c>
      <c r="J27" s="7">
        <v>2399</v>
      </c>
      <c r="K27" s="7">
        <v>128</v>
      </c>
      <c r="L27" s="7">
        <v>2527</v>
      </c>
      <c r="M27" s="7">
        <v>118</v>
      </c>
      <c r="N27" s="13">
        <f>+L27/M27</f>
        <v>21.415254237288135</v>
      </c>
      <c r="O27" s="13"/>
      <c r="P27" s="1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 t="s">
        <v>45</v>
      </c>
      <c r="B28" s="2">
        <v>14</v>
      </c>
      <c r="C28" s="1"/>
      <c r="D28" s="7">
        <v>2</v>
      </c>
      <c r="E28" s="1" t="s">
        <v>55</v>
      </c>
      <c r="F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s="1" t="s">
        <v>46</v>
      </c>
      <c r="B29" s="2">
        <v>6</v>
      </c>
      <c r="C29" s="1"/>
      <c r="D29" s="7">
        <v>1</v>
      </c>
      <c r="E29" s="1" t="s">
        <v>64</v>
      </c>
      <c r="F29" s="1"/>
      <c r="I29" s="20" t="s">
        <v>77</v>
      </c>
      <c r="J29" s="2" t="s">
        <v>76</v>
      </c>
      <c r="L29" s="1" t="s">
        <v>140</v>
      </c>
      <c r="M29" s="1"/>
      <c r="N29" s="12">
        <v>37443</v>
      </c>
      <c r="O29" s="12"/>
      <c r="P29" s="1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s="1" t="s">
        <v>47</v>
      </c>
      <c r="B30" s="2">
        <v>4</v>
      </c>
      <c r="C30" s="1"/>
      <c r="E30" s="1" t="s">
        <v>65</v>
      </c>
      <c r="F30" s="1"/>
      <c r="I30" s="20" t="s">
        <v>78</v>
      </c>
      <c r="J30" s="2">
        <v>66</v>
      </c>
      <c r="L30" s="1" t="s">
        <v>79</v>
      </c>
      <c r="M30" s="1"/>
      <c r="N30" s="12">
        <v>37380</v>
      </c>
      <c r="O30" s="12"/>
      <c r="P30" s="1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s="1" t="s">
        <v>48</v>
      </c>
      <c r="B31" s="2">
        <v>0</v>
      </c>
      <c r="C31" s="1"/>
      <c r="D31" s="7">
        <v>1</v>
      </c>
      <c r="E31" s="1" t="s">
        <v>58</v>
      </c>
      <c r="F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s="1" t="s">
        <v>49</v>
      </c>
      <c r="B32" s="2">
        <v>0</v>
      </c>
      <c r="C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1" t="s">
        <v>50</v>
      </c>
      <c r="B33" s="2">
        <v>0</v>
      </c>
      <c r="C33" s="1"/>
      <c r="D33" s="8" t="s">
        <v>57</v>
      </c>
      <c r="E33" s="1"/>
      <c r="F33" s="1"/>
      <c r="I33" s="20" t="s">
        <v>80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s="1"/>
      <c r="B34" s="1"/>
      <c r="C34" s="1"/>
      <c r="D34" s="1"/>
      <c r="E34" s="1"/>
      <c r="F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s="1"/>
      <c r="B35" s="1"/>
      <c r="C35" s="1"/>
      <c r="D35" s="7">
        <v>6</v>
      </c>
      <c r="E35" s="1" t="s">
        <v>11</v>
      </c>
      <c r="F35" s="1"/>
      <c r="G35" s="1"/>
      <c r="H35" s="1"/>
      <c r="I35" s="1" t="s">
        <v>21</v>
      </c>
      <c r="J35" s="1" t="s">
        <v>0</v>
      </c>
      <c r="L35" s="1" t="s">
        <v>81</v>
      </c>
      <c r="M35" s="1"/>
      <c r="N35" s="12">
        <v>37408</v>
      </c>
      <c r="O35" s="12"/>
      <c r="P35" s="1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s="1"/>
      <c r="B36" s="1"/>
      <c r="C36" s="1"/>
      <c r="D36" s="1"/>
      <c r="E36" s="1"/>
      <c r="F36" s="1"/>
      <c r="H36" s="1"/>
      <c r="I36" s="7">
        <v>101</v>
      </c>
      <c r="J36" s="1" t="s">
        <v>0</v>
      </c>
      <c r="L36" s="1" t="s">
        <v>82</v>
      </c>
      <c r="M36" s="1"/>
      <c r="N36" s="12">
        <v>37492</v>
      </c>
      <c r="O36" s="12"/>
      <c r="P36" s="1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s="1"/>
      <c r="B37" s="1"/>
      <c r="C37" s="1"/>
      <c r="D37" s="1" t="s">
        <v>59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s="1"/>
      <c r="B38" s="1"/>
      <c r="C38" s="1"/>
      <c r="D38" s="1"/>
      <c r="E38" s="1"/>
      <c r="F38" s="1"/>
      <c r="G38" s="1"/>
      <c r="H38" s="1"/>
      <c r="I38" s="20" t="s">
        <v>83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s="1"/>
      <c r="B40" s="1"/>
      <c r="C40" s="1"/>
      <c r="D40" s="1"/>
      <c r="E40" s="1"/>
      <c r="F40" s="1"/>
      <c r="G40" s="1"/>
      <c r="H40" s="1"/>
      <c r="I40" s="14" t="s">
        <v>31</v>
      </c>
      <c r="J40" s="1" t="s">
        <v>15</v>
      </c>
      <c r="K40" s="1"/>
      <c r="L40" s="1" t="s">
        <v>84</v>
      </c>
      <c r="M40" s="1"/>
      <c r="N40" s="12">
        <v>37499</v>
      </c>
      <c r="O40" s="12"/>
      <c r="P40" s="1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</sheetData>
  <printOptions/>
  <pageMargins left="0.21" right="0.1968503937007874" top="0.31496062992125984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AH29"/>
  <sheetViews>
    <sheetView workbookViewId="0" topLeftCell="A1">
      <selection activeCell="A4" sqref="A4:I13"/>
    </sheetView>
  </sheetViews>
  <sheetFormatPr defaultColWidth="9.140625" defaultRowHeight="12.75"/>
  <cols>
    <col min="1" max="1" width="10.8515625" style="81" bestFit="1" customWidth="1"/>
    <col min="2" max="3" width="3.00390625" style="81" bestFit="1" customWidth="1"/>
    <col min="4" max="4" width="3.57421875" style="81" bestFit="1" customWidth="1"/>
    <col min="5" max="5" width="4.00390625" style="81" bestFit="1" customWidth="1"/>
    <col min="6" max="6" width="5.421875" style="81" bestFit="1" customWidth="1"/>
    <col min="7" max="7" width="3.00390625" style="81" bestFit="1" customWidth="1"/>
    <col min="8" max="9" width="4.00390625" style="81" bestFit="1" customWidth="1"/>
    <col min="10" max="10" width="1.8515625" style="81" bestFit="1" customWidth="1"/>
    <col min="11" max="11" width="4.28125" style="81" customWidth="1"/>
    <col min="12" max="12" width="9.421875" style="81" bestFit="1" customWidth="1"/>
    <col min="13" max="13" width="7.140625" style="81" bestFit="1" customWidth="1"/>
    <col min="14" max="14" width="3.00390625" style="81" bestFit="1" customWidth="1"/>
    <col min="15" max="15" width="4.00390625" style="81" bestFit="1" customWidth="1"/>
    <col min="16" max="16" width="3.00390625" style="81" bestFit="1" customWidth="1"/>
    <col min="17" max="17" width="6.28125" style="81" customWidth="1"/>
    <col min="18" max="18" width="3.421875" style="81" customWidth="1"/>
    <col min="19" max="19" width="3.00390625" style="81" customWidth="1"/>
    <col min="20" max="20" width="4.7109375" style="81" bestFit="1" customWidth="1"/>
    <col min="21" max="21" width="4.421875" style="81" bestFit="1" customWidth="1"/>
    <col min="22" max="22" width="4.28125" style="81" customWidth="1"/>
    <col min="23" max="23" width="10.8515625" style="81" bestFit="1" customWidth="1"/>
    <col min="24" max="24" width="3.00390625" style="81" bestFit="1" customWidth="1"/>
    <col min="25" max="25" width="3.28125" style="81" bestFit="1" customWidth="1"/>
    <col min="26" max="26" width="2.00390625" style="81" bestFit="1" customWidth="1"/>
    <col min="27" max="27" width="3.57421875" style="81" bestFit="1" customWidth="1"/>
    <col min="28" max="28" width="4.28125" style="81" customWidth="1"/>
    <col min="29" max="29" width="5.28125" style="81" bestFit="1" customWidth="1"/>
    <col min="30" max="30" width="5.140625" style="81" bestFit="1" customWidth="1"/>
    <col min="31" max="31" width="4.57421875" style="81" bestFit="1" customWidth="1"/>
    <col min="32" max="32" width="5.7109375" style="81" customWidth="1"/>
    <col min="33" max="33" width="7.00390625" style="81" customWidth="1"/>
    <col min="34" max="34" width="8.57421875" style="81" customWidth="1"/>
    <col min="35" max="16384" width="9.140625" style="81" customWidth="1"/>
  </cols>
  <sheetData>
    <row r="1" ht="74.25" customHeight="1">
      <c r="H1" s="101" t="s">
        <v>801</v>
      </c>
    </row>
    <row r="2" spans="1:34" ht="12.7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61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 t="s">
        <v>692</v>
      </c>
      <c r="X2" s="82"/>
      <c r="Y2" s="82"/>
      <c r="Z2" s="82"/>
      <c r="AA2" s="82"/>
      <c r="AB2" s="82"/>
      <c r="AC2" s="82" t="s">
        <v>707</v>
      </c>
      <c r="AD2" s="82"/>
      <c r="AE2" s="82"/>
      <c r="AF2" s="82"/>
      <c r="AG2" s="82"/>
      <c r="AH2" s="82"/>
    </row>
    <row r="3" spans="1:33" ht="12.75">
      <c r="A3" s="91" t="s">
        <v>682</v>
      </c>
      <c r="B3" s="83" t="s">
        <v>1</v>
      </c>
      <c r="C3" s="83" t="s">
        <v>2</v>
      </c>
      <c r="D3" s="83" t="s">
        <v>3</v>
      </c>
      <c r="E3" s="83" t="s">
        <v>683</v>
      </c>
      <c r="F3" s="83" t="s">
        <v>684</v>
      </c>
      <c r="G3" s="83">
        <v>50</v>
      </c>
      <c r="H3" s="83">
        <v>100</v>
      </c>
      <c r="J3" s="83" t="s">
        <v>5</v>
      </c>
      <c r="K3" s="83"/>
      <c r="L3" s="91" t="s">
        <v>682</v>
      </c>
      <c r="M3" s="83" t="s">
        <v>693</v>
      </c>
      <c r="N3" s="83" t="s">
        <v>1</v>
      </c>
      <c r="O3" s="83" t="s">
        <v>683</v>
      </c>
      <c r="P3" s="83" t="s">
        <v>694</v>
      </c>
      <c r="Q3" s="83" t="s">
        <v>684</v>
      </c>
      <c r="S3" s="83" t="s">
        <v>26</v>
      </c>
      <c r="T3" s="83" t="s">
        <v>695</v>
      </c>
      <c r="U3" s="83" t="s">
        <v>696</v>
      </c>
      <c r="V3" s="83"/>
      <c r="W3" s="91" t="s">
        <v>682</v>
      </c>
      <c r="X3" s="91" t="s">
        <v>697</v>
      </c>
      <c r="Y3" s="91" t="s">
        <v>698</v>
      </c>
      <c r="Z3" s="91" t="s">
        <v>699</v>
      </c>
      <c r="AA3" s="91" t="s">
        <v>700</v>
      </c>
      <c r="AB3" s="91"/>
      <c r="AC3" s="91" t="s">
        <v>703</v>
      </c>
      <c r="AD3" s="91" t="s">
        <v>704</v>
      </c>
      <c r="AE3" s="91" t="s">
        <v>705</v>
      </c>
      <c r="AF3" s="91" t="s">
        <v>706</v>
      </c>
      <c r="AG3" s="91"/>
    </row>
    <row r="4" spans="1:32" ht="12.75">
      <c r="A4" s="81" t="s">
        <v>94</v>
      </c>
      <c r="B4" s="81">
        <v>17</v>
      </c>
      <c r="C4" s="81">
        <v>14</v>
      </c>
      <c r="D4" s="81">
        <v>5</v>
      </c>
      <c r="E4" s="81">
        <v>299</v>
      </c>
      <c r="F4" s="116">
        <v>33.22222222222222</v>
      </c>
      <c r="G4" s="81">
        <v>1</v>
      </c>
      <c r="H4" s="81">
        <v>1</v>
      </c>
      <c r="I4" s="81">
        <v>103</v>
      </c>
      <c r="L4" s="99" t="s">
        <v>94</v>
      </c>
      <c r="M4" s="108">
        <v>122.33333333333333</v>
      </c>
      <c r="N4" s="99">
        <v>21</v>
      </c>
      <c r="O4" s="99">
        <v>450</v>
      </c>
      <c r="P4" s="99">
        <v>32</v>
      </c>
      <c r="Q4" s="117">
        <v>14.0625</v>
      </c>
      <c r="R4" s="110">
        <v>4</v>
      </c>
      <c r="S4" s="99">
        <v>20</v>
      </c>
      <c r="T4" s="99">
        <v>22.9375</v>
      </c>
      <c r="U4" s="99">
        <v>3.6784741144414173</v>
      </c>
      <c r="W4" s="81" t="s">
        <v>297</v>
      </c>
      <c r="X4" s="81">
        <v>19</v>
      </c>
      <c r="Z4" s="81">
        <v>1</v>
      </c>
      <c r="AA4" s="113">
        <v>20</v>
      </c>
      <c r="AC4" s="81">
        <v>8</v>
      </c>
      <c r="AD4" s="81">
        <v>4</v>
      </c>
      <c r="AE4" s="81">
        <v>5</v>
      </c>
      <c r="AF4" s="81">
        <v>1</v>
      </c>
    </row>
    <row r="5" spans="1:27" ht="12.75">
      <c r="A5" s="81" t="s">
        <v>771</v>
      </c>
      <c r="B5" s="81">
        <v>15</v>
      </c>
      <c r="C5" s="81">
        <v>15</v>
      </c>
      <c r="D5" s="81">
        <v>1</v>
      </c>
      <c r="E5" s="81">
        <v>366</v>
      </c>
      <c r="F5" s="116">
        <v>26.142857142857142</v>
      </c>
      <c r="G5" s="81">
        <v>2</v>
      </c>
      <c r="H5" s="81">
        <v>0</v>
      </c>
      <c r="I5" s="81">
        <v>72</v>
      </c>
      <c r="L5" s="99" t="s">
        <v>182</v>
      </c>
      <c r="M5" s="108">
        <v>86.83333333333333</v>
      </c>
      <c r="N5" s="99">
        <v>9</v>
      </c>
      <c r="O5" s="99">
        <v>294</v>
      </c>
      <c r="P5" s="99">
        <v>20</v>
      </c>
      <c r="Q5" s="117">
        <v>14.7</v>
      </c>
      <c r="R5" s="110">
        <v>4</v>
      </c>
      <c r="S5" s="99">
        <v>20</v>
      </c>
      <c r="T5" s="99">
        <v>26.05</v>
      </c>
      <c r="U5" s="99">
        <v>3.3857965451055665</v>
      </c>
      <c r="W5" s="81" t="s">
        <v>802</v>
      </c>
      <c r="X5" s="81">
        <v>11</v>
      </c>
      <c r="Y5" s="81">
        <v>1</v>
      </c>
      <c r="AA5" s="113">
        <v>12</v>
      </c>
    </row>
    <row r="6" spans="1:34" ht="12.75">
      <c r="A6" s="81" t="s">
        <v>802</v>
      </c>
      <c r="B6" s="81">
        <v>15</v>
      </c>
      <c r="C6" s="81">
        <v>14</v>
      </c>
      <c r="D6" s="81">
        <v>0</v>
      </c>
      <c r="E6" s="81">
        <v>311</v>
      </c>
      <c r="F6" s="116">
        <v>22.214285714285715</v>
      </c>
      <c r="G6" s="81">
        <v>1</v>
      </c>
      <c r="H6" s="81">
        <v>0</v>
      </c>
      <c r="I6" s="81">
        <v>86</v>
      </c>
      <c r="L6" s="99" t="s">
        <v>770</v>
      </c>
      <c r="M6" s="108">
        <v>51.666666666666664</v>
      </c>
      <c r="N6" s="99">
        <v>5</v>
      </c>
      <c r="O6" s="99">
        <v>183</v>
      </c>
      <c r="P6" s="99">
        <v>12</v>
      </c>
      <c r="Q6" s="117">
        <v>15.25</v>
      </c>
      <c r="R6" s="110">
        <v>3</v>
      </c>
      <c r="S6" s="99">
        <v>13</v>
      </c>
      <c r="T6" s="99">
        <v>25.833333333333332</v>
      </c>
      <c r="U6" s="99">
        <v>3.541935483870968</v>
      </c>
      <c r="W6" s="81" t="s">
        <v>43</v>
      </c>
      <c r="X6" s="81">
        <v>11</v>
      </c>
      <c r="Y6" s="81">
        <v>1</v>
      </c>
      <c r="AA6" s="113">
        <v>12</v>
      </c>
      <c r="AC6" s="93"/>
      <c r="AD6" s="93" t="s">
        <v>709</v>
      </c>
      <c r="AE6" s="93" t="s">
        <v>73</v>
      </c>
      <c r="AF6" s="93" t="s">
        <v>4</v>
      </c>
      <c r="AG6" s="93" t="s">
        <v>710</v>
      </c>
      <c r="AH6" s="93" t="s">
        <v>23</v>
      </c>
    </row>
    <row r="7" spans="1:34" ht="12.75">
      <c r="A7" s="81" t="s">
        <v>144</v>
      </c>
      <c r="B7" s="81">
        <v>8</v>
      </c>
      <c r="C7" s="81">
        <v>6</v>
      </c>
      <c r="D7" s="81">
        <v>1</v>
      </c>
      <c r="E7" s="81">
        <v>111</v>
      </c>
      <c r="F7" s="116">
        <v>22.2</v>
      </c>
      <c r="G7" s="81">
        <v>1</v>
      </c>
      <c r="H7" s="81">
        <v>0</v>
      </c>
      <c r="I7" s="81">
        <v>54</v>
      </c>
      <c r="L7" s="99" t="s">
        <v>802</v>
      </c>
      <c r="M7" s="108">
        <v>140</v>
      </c>
      <c r="N7" s="99">
        <v>34</v>
      </c>
      <c r="O7" s="99">
        <v>431</v>
      </c>
      <c r="P7" s="99">
        <v>25</v>
      </c>
      <c r="Q7" s="117">
        <v>17.24</v>
      </c>
      <c r="R7" s="110">
        <v>6</v>
      </c>
      <c r="S7" s="99">
        <v>45</v>
      </c>
      <c r="T7" s="99">
        <v>33.6</v>
      </c>
      <c r="U7" s="99">
        <v>3.0785714285714287</v>
      </c>
      <c r="W7" s="81" t="s">
        <v>94</v>
      </c>
      <c r="X7" s="81">
        <v>7</v>
      </c>
      <c r="Y7" s="81">
        <v>2</v>
      </c>
      <c r="AA7" s="113">
        <v>9</v>
      </c>
      <c r="AC7" s="93" t="s">
        <v>72</v>
      </c>
      <c r="AD7" s="81">
        <v>2324</v>
      </c>
      <c r="AE7" s="81">
        <v>341</v>
      </c>
      <c r="AF7" s="81">
        <v>2665</v>
      </c>
      <c r="AG7" s="81">
        <v>134</v>
      </c>
      <c r="AH7" s="89">
        <v>689.6666666666665</v>
      </c>
    </row>
    <row r="8" spans="1:34" ht="12.75">
      <c r="A8" s="81" t="s">
        <v>770</v>
      </c>
      <c r="B8" s="81">
        <v>9</v>
      </c>
      <c r="C8" s="81">
        <v>9</v>
      </c>
      <c r="D8" s="81">
        <v>1</v>
      </c>
      <c r="E8" s="81">
        <v>153</v>
      </c>
      <c r="F8" s="116">
        <v>19.125</v>
      </c>
      <c r="G8" s="81">
        <v>1</v>
      </c>
      <c r="H8" s="81">
        <v>0</v>
      </c>
      <c r="I8" s="81">
        <v>60</v>
      </c>
      <c r="L8" s="99" t="s">
        <v>43</v>
      </c>
      <c r="M8" s="108">
        <v>138</v>
      </c>
      <c r="N8" s="99">
        <v>23</v>
      </c>
      <c r="O8" s="99">
        <v>456</v>
      </c>
      <c r="P8" s="99">
        <v>26</v>
      </c>
      <c r="Q8" s="117">
        <v>17.53846153846154</v>
      </c>
      <c r="R8" s="110">
        <v>3</v>
      </c>
      <c r="S8" s="99">
        <v>4</v>
      </c>
      <c r="T8" s="99">
        <v>31.846153846153847</v>
      </c>
      <c r="U8" s="99">
        <v>3.3043478260869565</v>
      </c>
      <c r="W8" s="81" t="s">
        <v>771</v>
      </c>
      <c r="X8" s="81">
        <v>7</v>
      </c>
      <c r="AA8" s="113">
        <v>7</v>
      </c>
      <c r="AC8" s="93" t="s">
        <v>708</v>
      </c>
      <c r="AD8" s="81">
        <v>2473</v>
      </c>
      <c r="AE8" s="81">
        <v>200</v>
      </c>
      <c r="AF8" s="81">
        <v>2673</v>
      </c>
      <c r="AG8" s="81">
        <v>157</v>
      </c>
      <c r="AH8" s="89">
        <v>742.8333333333333</v>
      </c>
    </row>
    <row r="9" spans="1:29" ht="12.75">
      <c r="A9" s="81" t="s">
        <v>9</v>
      </c>
      <c r="B9" s="81">
        <v>14</v>
      </c>
      <c r="C9" s="81">
        <v>13</v>
      </c>
      <c r="D9" s="81">
        <v>1</v>
      </c>
      <c r="E9" s="81">
        <v>222</v>
      </c>
      <c r="F9" s="116">
        <v>18.5</v>
      </c>
      <c r="G9" s="81">
        <v>1</v>
      </c>
      <c r="H9" s="81">
        <v>0</v>
      </c>
      <c r="I9" s="81">
        <v>88</v>
      </c>
      <c r="L9" s="102" t="s">
        <v>765</v>
      </c>
      <c r="M9" s="104">
        <v>58</v>
      </c>
      <c r="N9" s="102">
        <v>11</v>
      </c>
      <c r="O9" s="102">
        <v>226</v>
      </c>
      <c r="P9" s="102">
        <v>12</v>
      </c>
      <c r="Q9" s="118">
        <v>18.833333333333332</v>
      </c>
      <c r="R9" s="106">
        <v>3</v>
      </c>
      <c r="S9" s="102">
        <v>35</v>
      </c>
      <c r="T9" s="102">
        <v>29</v>
      </c>
      <c r="U9" s="102">
        <v>3.896551724137931</v>
      </c>
      <c r="W9" s="81" t="s">
        <v>182</v>
      </c>
      <c r="X9" s="81">
        <v>6</v>
      </c>
      <c r="Y9" s="81">
        <v>1</v>
      </c>
      <c r="AA9" s="113">
        <v>7</v>
      </c>
      <c r="AC9" s="93"/>
    </row>
    <row r="10" spans="1:34" ht="12.75">
      <c r="A10" s="81" t="s">
        <v>297</v>
      </c>
      <c r="B10" s="81">
        <v>16</v>
      </c>
      <c r="C10" s="81">
        <v>12</v>
      </c>
      <c r="D10" s="81">
        <v>4</v>
      </c>
      <c r="E10" s="81">
        <v>148</v>
      </c>
      <c r="F10" s="116">
        <v>18.5</v>
      </c>
      <c r="G10" s="81">
        <v>0</v>
      </c>
      <c r="H10" s="81">
        <v>0</v>
      </c>
      <c r="I10" s="81">
        <v>44</v>
      </c>
      <c r="L10" s="81" t="s">
        <v>33</v>
      </c>
      <c r="M10" s="89">
        <v>85</v>
      </c>
      <c r="N10" s="81">
        <v>11</v>
      </c>
      <c r="O10" s="81">
        <v>312</v>
      </c>
      <c r="P10" s="81">
        <v>9</v>
      </c>
      <c r="Q10" s="116">
        <v>34.666666666666664</v>
      </c>
      <c r="R10" s="90">
        <v>4</v>
      </c>
      <c r="S10" s="81">
        <v>34</v>
      </c>
      <c r="T10" s="81">
        <v>56.666666666666664</v>
      </c>
      <c r="U10" s="81">
        <v>3.6705882352941175</v>
      </c>
      <c r="W10" s="81" t="s">
        <v>101</v>
      </c>
      <c r="X10" s="81">
        <v>6</v>
      </c>
      <c r="AA10" s="113">
        <v>6</v>
      </c>
      <c r="AC10" s="93"/>
      <c r="AD10" s="93" t="s">
        <v>711</v>
      </c>
      <c r="AE10" s="93"/>
      <c r="AF10" s="93" t="s">
        <v>712</v>
      </c>
      <c r="AG10" s="93"/>
      <c r="AH10" s="93" t="s">
        <v>713</v>
      </c>
    </row>
    <row r="11" spans="1:34" ht="12.75">
      <c r="A11" s="99" t="s">
        <v>102</v>
      </c>
      <c r="B11" s="99">
        <v>9</v>
      </c>
      <c r="C11" s="99">
        <v>9</v>
      </c>
      <c r="D11" s="99">
        <v>1</v>
      </c>
      <c r="E11" s="99">
        <v>141</v>
      </c>
      <c r="F11" s="117">
        <v>17.625</v>
      </c>
      <c r="G11" s="99">
        <v>0</v>
      </c>
      <c r="H11" s="99">
        <v>0</v>
      </c>
      <c r="I11" s="99">
        <v>47</v>
      </c>
      <c r="J11" s="99"/>
      <c r="L11" s="81" t="s">
        <v>685</v>
      </c>
      <c r="M11" s="89">
        <v>10</v>
      </c>
      <c r="O11" s="81">
        <v>29</v>
      </c>
      <c r="P11" s="81">
        <v>3</v>
      </c>
      <c r="Q11" s="116">
        <v>9.666666666666666</v>
      </c>
      <c r="R11" s="90">
        <v>3</v>
      </c>
      <c r="S11" s="81">
        <v>29</v>
      </c>
      <c r="T11" s="81">
        <v>20</v>
      </c>
      <c r="U11" s="81">
        <v>2.9</v>
      </c>
      <c r="W11" s="81" t="s">
        <v>9</v>
      </c>
      <c r="X11" s="81">
        <v>4</v>
      </c>
      <c r="Y11" s="81">
        <v>1</v>
      </c>
      <c r="AA11" s="113">
        <v>5</v>
      </c>
      <c r="AC11" s="93" t="s">
        <v>72</v>
      </c>
      <c r="AD11" s="81">
        <v>3.864185596906719</v>
      </c>
      <c r="AF11" s="85">
        <v>19.888059701492537</v>
      </c>
      <c r="AH11" s="92">
        <v>5.146766169154228</v>
      </c>
    </row>
    <row r="12" spans="1:34" ht="12.75">
      <c r="A12" s="81" t="s">
        <v>182</v>
      </c>
      <c r="B12" s="81">
        <v>16</v>
      </c>
      <c r="C12" s="81">
        <v>14</v>
      </c>
      <c r="D12" s="81">
        <v>0</v>
      </c>
      <c r="E12" s="81">
        <v>234</v>
      </c>
      <c r="F12" s="116">
        <v>16.714285714285715</v>
      </c>
      <c r="G12" s="81">
        <v>1</v>
      </c>
      <c r="H12" s="81">
        <v>0</v>
      </c>
      <c r="I12" s="81">
        <v>61</v>
      </c>
      <c r="L12" s="81" t="s">
        <v>297</v>
      </c>
      <c r="M12" s="89">
        <v>12</v>
      </c>
      <c r="N12" s="81">
        <v>1</v>
      </c>
      <c r="O12" s="81">
        <v>65</v>
      </c>
      <c r="P12" s="81">
        <v>3</v>
      </c>
      <c r="Q12" s="116">
        <v>21.666666666666668</v>
      </c>
      <c r="R12" s="90">
        <v>3</v>
      </c>
      <c r="S12" s="81">
        <v>53</v>
      </c>
      <c r="T12" s="81">
        <v>24</v>
      </c>
      <c r="U12" s="81">
        <v>5.416666666666667</v>
      </c>
      <c r="W12" s="81" t="s">
        <v>761</v>
      </c>
      <c r="X12" s="81">
        <v>4</v>
      </c>
      <c r="Y12" s="81">
        <v>1</v>
      </c>
      <c r="AA12" s="113">
        <v>5</v>
      </c>
      <c r="AC12" s="93" t="s">
        <v>708</v>
      </c>
      <c r="AD12" s="85">
        <v>3.5983845636078082</v>
      </c>
      <c r="AF12" s="81">
        <v>17.02547770700637</v>
      </c>
      <c r="AH12" s="92">
        <v>4.731422505307855</v>
      </c>
    </row>
    <row r="13" spans="1:27" ht="12.75">
      <c r="A13" s="102" t="s">
        <v>43</v>
      </c>
      <c r="B13" s="102">
        <v>18</v>
      </c>
      <c r="C13" s="102">
        <v>13</v>
      </c>
      <c r="D13" s="102">
        <v>7</v>
      </c>
      <c r="E13" s="102">
        <v>100</v>
      </c>
      <c r="F13" s="118">
        <v>16.666666666666668</v>
      </c>
      <c r="G13" s="102">
        <v>0</v>
      </c>
      <c r="H13" s="102">
        <v>0</v>
      </c>
      <c r="I13" s="102">
        <v>27</v>
      </c>
      <c r="J13" s="102"/>
      <c r="L13" s="81" t="s">
        <v>746</v>
      </c>
      <c r="M13" s="89">
        <v>15</v>
      </c>
      <c r="N13" s="81">
        <v>1</v>
      </c>
      <c r="O13" s="81">
        <v>58</v>
      </c>
      <c r="P13" s="81">
        <v>3</v>
      </c>
      <c r="Q13" s="116">
        <v>19.333333333333332</v>
      </c>
      <c r="R13" s="90">
        <v>2</v>
      </c>
      <c r="S13" s="81">
        <v>15</v>
      </c>
      <c r="T13" s="81">
        <v>30</v>
      </c>
      <c r="U13" s="81">
        <v>3.8666666666666667</v>
      </c>
      <c r="W13" s="81" t="s">
        <v>770</v>
      </c>
      <c r="X13" s="81">
        <v>4</v>
      </c>
      <c r="AA13" s="113">
        <v>4</v>
      </c>
    </row>
    <row r="14" spans="1:27" ht="12.75">
      <c r="A14" s="81" t="s">
        <v>761</v>
      </c>
      <c r="B14" s="81">
        <v>16</v>
      </c>
      <c r="C14" s="81">
        <v>15</v>
      </c>
      <c r="D14" s="81">
        <v>2</v>
      </c>
      <c r="E14" s="81">
        <v>80</v>
      </c>
      <c r="F14" s="116">
        <v>6.153846153846154</v>
      </c>
      <c r="G14" s="81">
        <v>0</v>
      </c>
      <c r="H14" s="81">
        <v>0</v>
      </c>
      <c r="I14" s="81">
        <v>18</v>
      </c>
      <c r="L14" s="81" t="s">
        <v>761</v>
      </c>
      <c r="M14" s="89">
        <v>5</v>
      </c>
      <c r="O14" s="81">
        <v>34</v>
      </c>
      <c r="P14" s="81">
        <v>2</v>
      </c>
      <c r="Q14" s="116">
        <v>17</v>
      </c>
      <c r="R14" s="90">
        <v>1</v>
      </c>
      <c r="S14" s="81">
        <v>3</v>
      </c>
      <c r="T14" s="81">
        <v>15</v>
      </c>
      <c r="U14" s="81">
        <v>6.8</v>
      </c>
      <c r="W14" s="81" t="s">
        <v>144</v>
      </c>
      <c r="X14" s="81">
        <v>3</v>
      </c>
      <c r="AA14" s="113">
        <v>3</v>
      </c>
    </row>
    <row r="15" spans="1:27" ht="12.75">
      <c r="A15" s="81" t="s">
        <v>685</v>
      </c>
      <c r="B15" s="81">
        <v>3</v>
      </c>
      <c r="C15" s="81">
        <v>3</v>
      </c>
      <c r="D15" s="81">
        <v>0</v>
      </c>
      <c r="E15" s="81">
        <v>39</v>
      </c>
      <c r="F15" s="116">
        <v>13</v>
      </c>
      <c r="G15" s="81">
        <v>0</v>
      </c>
      <c r="H15" s="81">
        <v>0</v>
      </c>
      <c r="I15" s="81">
        <v>27</v>
      </c>
      <c r="L15" s="81" t="s">
        <v>542</v>
      </c>
      <c r="M15" s="89">
        <v>19</v>
      </c>
      <c r="N15" s="81">
        <v>3</v>
      </c>
      <c r="O15" s="81">
        <v>67</v>
      </c>
      <c r="P15" s="81">
        <v>1</v>
      </c>
      <c r="Q15" s="116">
        <v>67</v>
      </c>
      <c r="R15" s="90">
        <v>1</v>
      </c>
      <c r="S15" s="81">
        <v>37</v>
      </c>
      <c r="T15" s="81">
        <v>114</v>
      </c>
      <c r="U15" s="81">
        <v>3.526315789473684</v>
      </c>
      <c r="W15" s="81" t="s">
        <v>102</v>
      </c>
      <c r="X15" s="81">
        <v>2</v>
      </c>
      <c r="AA15" s="113">
        <v>2</v>
      </c>
    </row>
    <row r="16" spans="1:27" ht="12.75">
      <c r="A16" s="81" t="s">
        <v>765</v>
      </c>
      <c r="B16" s="81">
        <v>9</v>
      </c>
      <c r="C16" s="81">
        <v>6</v>
      </c>
      <c r="D16" s="81">
        <v>1</v>
      </c>
      <c r="E16" s="81">
        <v>38</v>
      </c>
      <c r="F16" s="116">
        <v>7.6</v>
      </c>
      <c r="G16" s="81">
        <v>0</v>
      </c>
      <c r="H16" s="81">
        <v>0</v>
      </c>
      <c r="I16" s="81">
        <v>19</v>
      </c>
      <c r="M16" s="89"/>
      <c r="Q16" s="116"/>
      <c r="W16" s="81" t="s">
        <v>542</v>
      </c>
      <c r="X16" s="81">
        <v>1</v>
      </c>
      <c r="AA16" s="113">
        <v>1</v>
      </c>
    </row>
    <row r="17" spans="1:27" ht="12.75">
      <c r="A17" s="81" t="s">
        <v>735</v>
      </c>
      <c r="B17" s="81">
        <v>4</v>
      </c>
      <c r="C17" s="81">
        <v>4</v>
      </c>
      <c r="D17" s="81">
        <v>0</v>
      </c>
      <c r="E17" s="81">
        <v>25</v>
      </c>
      <c r="F17" s="116">
        <v>6.25</v>
      </c>
      <c r="G17" s="81">
        <v>0</v>
      </c>
      <c r="H17" s="81">
        <v>0</v>
      </c>
      <c r="I17" s="81">
        <v>15</v>
      </c>
      <c r="L17" s="94" t="s">
        <v>62</v>
      </c>
      <c r="M17" s="89"/>
      <c r="Q17" s="116"/>
      <c r="W17" s="81" t="s">
        <v>735</v>
      </c>
      <c r="X17" s="81">
        <v>1</v>
      </c>
      <c r="AA17" s="113">
        <v>1</v>
      </c>
    </row>
    <row r="18" spans="1:27" ht="12.75">
      <c r="A18" s="81" t="s">
        <v>542</v>
      </c>
      <c r="B18" s="81">
        <v>3</v>
      </c>
      <c r="C18" s="81">
        <v>3</v>
      </c>
      <c r="D18" s="81">
        <v>2</v>
      </c>
      <c r="E18" s="81">
        <v>22</v>
      </c>
      <c r="F18" s="116">
        <v>22</v>
      </c>
      <c r="G18" s="81">
        <v>0</v>
      </c>
      <c r="H18" s="81">
        <v>0</v>
      </c>
      <c r="I18" s="81">
        <v>15</v>
      </c>
      <c r="M18" s="89"/>
      <c r="AA18" s="113"/>
    </row>
    <row r="19" spans="1:9" ht="12.75">
      <c r="A19" s="81" t="s">
        <v>33</v>
      </c>
      <c r="B19" s="81">
        <v>11</v>
      </c>
      <c r="C19" s="81">
        <v>4</v>
      </c>
      <c r="D19" s="81">
        <v>2</v>
      </c>
      <c r="E19" s="81">
        <v>12</v>
      </c>
      <c r="F19" s="116">
        <v>6</v>
      </c>
      <c r="G19" s="81">
        <v>0</v>
      </c>
      <c r="H19" s="81">
        <v>0</v>
      </c>
      <c r="I19" s="81">
        <v>6</v>
      </c>
    </row>
    <row r="20" spans="1:9" ht="12.75">
      <c r="A20" s="81" t="s">
        <v>101</v>
      </c>
      <c r="B20" s="81">
        <v>6</v>
      </c>
      <c r="C20" s="81">
        <v>3</v>
      </c>
      <c r="D20" s="81">
        <v>2</v>
      </c>
      <c r="E20" s="81">
        <v>12</v>
      </c>
      <c r="F20" s="116">
        <v>12</v>
      </c>
      <c r="G20" s="81">
        <v>0</v>
      </c>
      <c r="H20" s="81">
        <v>0</v>
      </c>
      <c r="I20" s="81">
        <v>8</v>
      </c>
    </row>
    <row r="21" spans="1:9" ht="12.75">
      <c r="A21" s="81" t="s">
        <v>793</v>
      </c>
      <c r="B21" s="81">
        <v>2</v>
      </c>
      <c r="C21" s="81">
        <v>2</v>
      </c>
      <c r="D21" s="81">
        <v>0</v>
      </c>
      <c r="E21" s="81">
        <v>5</v>
      </c>
      <c r="F21" s="116">
        <v>2.5</v>
      </c>
      <c r="G21" s="81">
        <v>0</v>
      </c>
      <c r="H21" s="81">
        <v>0</v>
      </c>
      <c r="I21" s="81">
        <v>4</v>
      </c>
    </row>
    <row r="22" spans="1:9" ht="12.75">
      <c r="A22" s="81" t="s">
        <v>558</v>
      </c>
      <c r="B22" s="81">
        <v>1</v>
      </c>
      <c r="C22" s="81">
        <v>1</v>
      </c>
      <c r="D22" s="81">
        <v>0</v>
      </c>
      <c r="E22" s="81">
        <v>5</v>
      </c>
      <c r="F22" s="116">
        <v>5</v>
      </c>
      <c r="G22" s="81">
        <v>0</v>
      </c>
      <c r="H22" s="81">
        <v>0</v>
      </c>
      <c r="I22" s="81">
        <v>5</v>
      </c>
    </row>
    <row r="23" spans="1:9" ht="12.75">
      <c r="A23" s="81" t="s">
        <v>749</v>
      </c>
      <c r="B23" s="81">
        <v>1</v>
      </c>
      <c r="C23" s="81">
        <v>1</v>
      </c>
      <c r="D23" s="81">
        <v>0</v>
      </c>
      <c r="E23" s="81">
        <v>1</v>
      </c>
      <c r="F23" s="116">
        <v>1</v>
      </c>
      <c r="G23" s="81">
        <v>0</v>
      </c>
      <c r="H23" s="81">
        <v>0</v>
      </c>
      <c r="I23" s="81">
        <v>1</v>
      </c>
    </row>
    <row r="24" spans="1:9" ht="12.75">
      <c r="A24" s="81" t="s">
        <v>746</v>
      </c>
      <c r="B24" s="81">
        <v>4</v>
      </c>
      <c r="C24" s="81">
        <v>2</v>
      </c>
      <c r="D24" s="81">
        <v>0</v>
      </c>
      <c r="E24" s="81">
        <v>0</v>
      </c>
      <c r="F24" s="116">
        <v>0</v>
      </c>
      <c r="G24" s="81">
        <v>0</v>
      </c>
      <c r="H24" s="81">
        <v>0</v>
      </c>
      <c r="I24" s="81">
        <v>0</v>
      </c>
    </row>
    <row r="25" spans="1:9" ht="12.75">
      <c r="A25" s="81" t="s">
        <v>689</v>
      </c>
      <c r="B25" s="81">
        <v>1</v>
      </c>
      <c r="C25" s="81">
        <v>1</v>
      </c>
      <c r="D25" s="81">
        <v>0</v>
      </c>
      <c r="E25" s="81">
        <v>0</v>
      </c>
      <c r="F25" s="119">
        <v>0</v>
      </c>
      <c r="G25" s="81">
        <v>0</v>
      </c>
      <c r="H25" s="81">
        <v>0</v>
      </c>
      <c r="I25" s="81">
        <v>0</v>
      </c>
    </row>
    <row r="27" spans="1:10" ht="12.75">
      <c r="A27" s="126" t="s">
        <v>620</v>
      </c>
      <c r="B27" s="126"/>
      <c r="C27" s="126"/>
      <c r="D27" s="126"/>
      <c r="E27" s="126"/>
      <c r="F27" s="126"/>
      <c r="G27" s="126"/>
      <c r="H27" s="126"/>
      <c r="I27" s="126"/>
      <c r="J27" s="99"/>
    </row>
    <row r="28" ht="12.75">
      <c r="J28" s="99"/>
    </row>
    <row r="29" ht="12.75">
      <c r="F29" s="86"/>
    </row>
  </sheetData>
  <mergeCells count="1">
    <mergeCell ref="A27:I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"/>
  <dimension ref="A1:U136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2.28125" style="0" customWidth="1"/>
    <col min="8" max="8" width="3.57421875" style="0" customWidth="1"/>
    <col min="9" max="9" width="13.7109375" style="0" customWidth="1"/>
    <col min="17" max="17" width="10.421875" style="0" bestFit="1" customWidth="1"/>
  </cols>
  <sheetData>
    <row r="1" spans="1:21" ht="15">
      <c r="A1" s="19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1"/>
      <c r="I3" s="8" t="s">
        <v>61</v>
      </c>
      <c r="J3" s="22" t="s">
        <v>23</v>
      </c>
      <c r="K3" s="22" t="s">
        <v>24</v>
      </c>
      <c r="L3" s="22" t="s">
        <v>4</v>
      </c>
      <c r="M3" s="22" t="s">
        <v>25</v>
      </c>
      <c r="N3" s="22" t="s">
        <v>6</v>
      </c>
      <c r="O3" s="22" t="s">
        <v>223</v>
      </c>
      <c r="P3" s="22" t="s">
        <v>224</v>
      </c>
      <c r="Q3" s="22" t="s">
        <v>26</v>
      </c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 t="s">
        <v>86</v>
      </c>
      <c r="B5" s="1">
        <v>13</v>
      </c>
      <c r="C5" s="1">
        <v>13</v>
      </c>
      <c r="D5" s="1">
        <v>0</v>
      </c>
      <c r="E5" s="1">
        <v>283</v>
      </c>
      <c r="F5" s="2">
        <v>48</v>
      </c>
      <c r="G5" s="3">
        <f>+E5/(C5-D5)</f>
        <v>21.76923076923077</v>
      </c>
      <c r="H5" s="1"/>
      <c r="I5" s="1" t="s">
        <v>86</v>
      </c>
      <c r="J5" s="1">
        <v>116.4</v>
      </c>
      <c r="K5" s="1">
        <v>23</v>
      </c>
      <c r="L5" s="1">
        <v>334</v>
      </c>
      <c r="M5" s="1">
        <v>16</v>
      </c>
      <c r="N5" s="3">
        <f>+L5/M5</f>
        <v>20.875</v>
      </c>
      <c r="O5" s="29">
        <f>+L5/(INT(J5)+(J5-INT(J5))*10/6)</f>
        <v>2.8628571428571425</v>
      </c>
      <c r="P5" s="29">
        <f>+(INT(J5)*6+(J5-INT(J5))*10)/M5</f>
        <v>43.75</v>
      </c>
      <c r="Q5" s="4" t="s">
        <v>122</v>
      </c>
      <c r="R5" s="1"/>
      <c r="S5" s="1"/>
      <c r="T5" s="1"/>
      <c r="U5" s="1"/>
    </row>
    <row r="6" spans="1:21" ht="12.75">
      <c r="A6" s="1" t="s">
        <v>45</v>
      </c>
      <c r="B6" s="1">
        <v>11</v>
      </c>
      <c r="C6" s="1">
        <v>11</v>
      </c>
      <c r="D6" s="1">
        <v>1</v>
      </c>
      <c r="E6" s="1">
        <v>197</v>
      </c>
      <c r="F6" s="2">
        <v>46</v>
      </c>
      <c r="G6" s="3">
        <f aca="true" t="shared" si="0" ref="G6:G16">+E6/(C6-D6)</f>
        <v>19.7</v>
      </c>
      <c r="H6" s="1"/>
      <c r="I6" s="1" t="s">
        <v>93</v>
      </c>
      <c r="J6" s="1">
        <v>214.4</v>
      </c>
      <c r="K6" s="1">
        <v>61</v>
      </c>
      <c r="L6" s="1">
        <v>593</v>
      </c>
      <c r="M6" s="1">
        <v>26</v>
      </c>
      <c r="N6" s="3">
        <f aca="true" t="shared" si="1" ref="N6:N15">+L6/M6</f>
        <v>22.807692307692307</v>
      </c>
      <c r="O6" s="29">
        <f aca="true" t="shared" si="2" ref="O6:O23">+L6/(INT(J6)+(J6-INT(J6))*10/6)</f>
        <v>2.762422360248447</v>
      </c>
      <c r="P6" s="29">
        <f aca="true" t="shared" si="3" ref="P6:P15">+(INT(J6)*6+(J6-INT(J6))*10)/M6</f>
        <v>49.53846153846154</v>
      </c>
      <c r="Q6" s="5" t="s">
        <v>123</v>
      </c>
      <c r="R6" s="1"/>
      <c r="S6" s="1"/>
      <c r="T6" s="1"/>
      <c r="U6" s="1"/>
    </row>
    <row r="7" spans="1:21" ht="12.75">
      <c r="A7" s="1" t="s">
        <v>43</v>
      </c>
      <c r="B7" s="1">
        <v>12</v>
      </c>
      <c r="C7" s="1">
        <v>12</v>
      </c>
      <c r="D7" s="1">
        <v>5</v>
      </c>
      <c r="E7" s="1">
        <v>123</v>
      </c>
      <c r="F7" s="2" t="s">
        <v>95</v>
      </c>
      <c r="G7" s="3">
        <f t="shared" si="0"/>
        <v>17.571428571428573</v>
      </c>
      <c r="H7" s="1"/>
      <c r="I7" s="9" t="s">
        <v>121</v>
      </c>
      <c r="J7" s="9">
        <v>102.3</v>
      </c>
      <c r="K7" s="9">
        <v>24</v>
      </c>
      <c r="L7" s="9">
        <v>369</v>
      </c>
      <c r="M7" s="9">
        <v>13</v>
      </c>
      <c r="N7" s="10">
        <f t="shared" si="1"/>
        <v>28.384615384615383</v>
      </c>
      <c r="O7" s="30">
        <f t="shared" si="2"/>
        <v>3.6</v>
      </c>
      <c r="P7" s="30">
        <f t="shared" si="3"/>
        <v>47.30769230769231</v>
      </c>
      <c r="Q7" s="15" t="s">
        <v>119</v>
      </c>
      <c r="R7" s="1"/>
      <c r="S7" s="1"/>
      <c r="T7" s="1"/>
      <c r="U7" s="1"/>
    </row>
    <row r="8" spans="1:21" ht="12.75">
      <c r="A8" s="1" t="s">
        <v>87</v>
      </c>
      <c r="B8" s="1">
        <v>6</v>
      </c>
      <c r="C8" s="1">
        <v>6</v>
      </c>
      <c r="D8" s="1">
        <v>0</v>
      </c>
      <c r="E8" s="1">
        <v>105</v>
      </c>
      <c r="F8" s="2">
        <v>42</v>
      </c>
      <c r="G8" s="3">
        <f t="shared" si="0"/>
        <v>17.5</v>
      </c>
      <c r="H8" s="1"/>
      <c r="I8" s="1" t="s">
        <v>0</v>
      </c>
      <c r="J8" s="1">
        <v>24</v>
      </c>
      <c r="K8" s="1">
        <v>5</v>
      </c>
      <c r="L8" s="1">
        <v>48</v>
      </c>
      <c r="M8" s="1">
        <v>5</v>
      </c>
      <c r="N8" s="3">
        <f t="shared" si="1"/>
        <v>9.6</v>
      </c>
      <c r="O8" s="29">
        <f t="shared" si="2"/>
        <v>2</v>
      </c>
      <c r="P8" s="29">
        <f t="shared" si="3"/>
        <v>28.8</v>
      </c>
      <c r="Q8" s="5"/>
      <c r="R8" s="1"/>
      <c r="S8" s="1"/>
      <c r="T8" s="1"/>
      <c r="U8" s="1"/>
    </row>
    <row r="9" spans="1:21" ht="12.75">
      <c r="A9" s="1" t="s">
        <v>88</v>
      </c>
      <c r="B9" s="1">
        <v>8</v>
      </c>
      <c r="C9" s="1">
        <v>6</v>
      </c>
      <c r="D9" s="1">
        <v>1</v>
      </c>
      <c r="E9" s="1">
        <v>86</v>
      </c>
      <c r="F9" s="2">
        <v>34</v>
      </c>
      <c r="G9" s="3">
        <f t="shared" si="0"/>
        <v>17.2</v>
      </c>
      <c r="H9" s="1"/>
      <c r="I9" s="16" t="s">
        <v>94</v>
      </c>
      <c r="J9" s="16">
        <v>65</v>
      </c>
      <c r="K9" s="16">
        <v>7</v>
      </c>
      <c r="L9" s="16">
        <v>276</v>
      </c>
      <c r="M9" s="16">
        <v>4</v>
      </c>
      <c r="N9" s="17">
        <f t="shared" si="1"/>
        <v>69</v>
      </c>
      <c r="O9" s="29">
        <f t="shared" si="2"/>
        <v>4.246153846153846</v>
      </c>
      <c r="P9" s="29">
        <f t="shared" si="3"/>
        <v>97.5</v>
      </c>
      <c r="Q9" s="18"/>
      <c r="R9" s="1"/>
      <c r="S9" s="1"/>
      <c r="T9" s="1"/>
      <c r="U9" s="1"/>
    </row>
    <row r="10" spans="1:21" ht="12.75">
      <c r="A10" s="1" t="s">
        <v>89</v>
      </c>
      <c r="B10" s="1">
        <v>10</v>
      </c>
      <c r="C10" s="1">
        <v>10</v>
      </c>
      <c r="D10" s="1">
        <v>1</v>
      </c>
      <c r="E10" s="1">
        <v>152</v>
      </c>
      <c r="F10" s="2">
        <v>47</v>
      </c>
      <c r="G10" s="3">
        <f t="shared" si="0"/>
        <v>16.88888888888889</v>
      </c>
      <c r="H10" s="1"/>
      <c r="I10" s="1" t="s">
        <v>43</v>
      </c>
      <c r="J10" s="1">
        <v>50.2</v>
      </c>
      <c r="K10" s="1">
        <v>10</v>
      </c>
      <c r="L10" s="1">
        <v>218</v>
      </c>
      <c r="M10" s="1">
        <v>4</v>
      </c>
      <c r="N10" s="3">
        <f t="shared" si="1"/>
        <v>54.5</v>
      </c>
      <c r="O10" s="29">
        <f t="shared" si="2"/>
        <v>4.331125827814569</v>
      </c>
      <c r="P10" s="29">
        <f t="shared" si="3"/>
        <v>75.5</v>
      </c>
      <c r="Q10" s="1"/>
      <c r="R10" s="1"/>
      <c r="S10" s="1"/>
      <c r="T10" s="1"/>
      <c r="U10" s="1"/>
    </row>
    <row r="11" spans="1:21" ht="12.75">
      <c r="A11" s="1" t="s">
        <v>90</v>
      </c>
      <c r="B11" s="1">
        <v>14</v>
      </c>
      <c r="C11" s="1">
        <v>14</v>
      </c>
      <c r="D11" s="1">
        <v>1</v>
      </c>
      <c r="E11" s="1">
        <v>169</v>
      </c>
      <c r="F11" s="2">
        <v>44</v>
      </c>
      <c r="G11" s="3">
        <f t="shared" si="0"/>
        <v>13</v>
      </c>
      <c r="H11" s="1"/>
      <c r="I11" s="1" t="s">
        <v>33</v>
      </c>
      <c r="J11" s="1">
        <v>44</v>
      </c>
      <c r="K11" s="1">
        <v>9</v>
      </c>
      <c r="L11" s="1">
        <v>103</v>
      </c>
      <c r="M11" s="1">
        <v>4</v>
      </c>
      <c r="N11" s="3">
        <f t="shared" si="1"/>
        <v>25.75</v>
      </c>
      <c r="O11" s="29">
        <f t="shared" si="2"/>
        <v>2.340909090909091</v>
      </c>
      <c r="P11" s="29">
        <f t="shared" si="3"/>
        <v>66</v>
      </c>
      <c r="Q11" s="1"/>
      <c r="R11" s="1"/>
      <c r="S11" s="1"/>
      <c r="T11" s="1"/>
      <c r="U11" s="1"/>
    </row>
    <row r="12" spans="1:21" ht="12.75">
      <c r="A12" s="1" t="s">
        <v>91</v>
      </c>
      <c r="B12" s="1">
        <v>14</v>
      </c>
      <c r="C12" s="1">
        <v>14</v>
      </c>
      <c r="D12" s="1">
        <v>1</v>
      </c>
      <c r="E12" s="1">
        <v>165</v>
      </c>
      <c r="F12" s="2" t="s">
        <v>96</v>
      </c>
      <c r="G12" s="3">
        <f t="shared" si="0"/>
        <v>12.692307692307692</v>
      </c>
      <c r="H12" s="1"/>
      <c r="I12" s="1" t="s">
        <v>92</v>
      </c>
      <c r="J12" s="1">
        <v>14.3</v>
      </c>
      <c r="K12" s="1">
        <v>1</v>
      </c>
      <c r="L12" s="1">
        <v>84</v>
      </c>
      <c r="M12" s="1">
        <v>2</v>
      </c>
      <c r="N12" s="3">
        <f t="shared" si="1"/>
        <v>42</v>
      </c>
      <c r="O12" s="29">
        <f t="shared" si="2"/>
        <v>5.793103448275861</v>
      </c>
      <c r="P12" s="29">
        <f t="shared" si="3"/>
        <v>43.5</v>
      </c>
      <c r="Q12" s="1"/>
      <c r="R12" s="1"/>
      <c r="S12" s="1"/>
      <c r="T12" s="1"/>
      <c r="U12" s="1"/>
    </row>
    <row r="13" spans="1:21" ht="12.75">
      <c r="A13" s="1" t="s">
        <v>16</v>
      </c>
      <c r="B13" s="1">
        <v>9</v>
      </c>
      <c r="C13" s="1">
        <v>9</v>
      </c>
      <c r="D13" s="1">
        <v>1</v>
      </c>
      <c r="E13" s="1">
        <v>73</v>
      </c>
      <c r="F13" s="2">
        <v>16</v>
      </c>
      <c r="G13" s="3">
        <f t="shared" si="0"/>
        <v>9.125</v>
      </c>
      <c r="H13" s="1"/>
      <c r="I13" s="1" t="s">
        <v>99</v>
      </c>
      <c r="J13" s="1">
        <v>19</v>
      </c>
      <c r="K13" s="1">
        <v>4</v>
      </c>
      <c r="L13" s="1">
        <v>56</v>
      </c>
      <c r="M13" s="1">
        <v>2</v>
      </c>
      <c r="N13" s="3">
        <f t="shared" si="1"/>
        <v>28</v>
      </c>
      <c r="O13" s="29">
        <f t="shared" si="2"/>
        <v>2.9473684210526314</v>
      </c>
      <c r="P13" s="29">
        <f t="shared" si="3"/>
        <v>57</v>
      </c>
      <c r="Q13" s="1"/>
      <c r="R13" s="1"/>
      <c r="S13" s="1"/>
      <c r="T13" s="1"/>
      <c r="U13" s="1"/>
    </row>
    <row r="14" spans="1:21" ht="12.75">
      <c r="A14" s="1" t="s">
        <v>92</v>
      </c>
      <c r="B14" s="1">
        <v>11</v>
      </c>
      <c r="C14" s="1">
        <v>9</v>
      </c>
      <c r="D14" s="1">
        <v>3</v>
      </c>
      <c r="E14" s="1">
        <v>43</v>
      </c>
      <c r="F14" s="2">
        <v>12</v>
      </c>
      <c r="G14" s="3">
        <f t="shared" si="0"/>
        <v>7.166666666666667</v>
      </c>
      <c r="H14" s="1"/>
      <c r="I14" s="1" t="s">
        <v>100</v>
      </c>
      <c r="J14" s="1">
        <v>9</v>
      </c>
      <c r="K14" s="1">
        <v>1</v>
      </c>
      <c r="L14" s="1">
        <v>40</v>
      </c>
      <c r="M14" s="1">
        <v>2</v>
      </c>
      <c r="N14" s="3">
        <f t="shared" si="1"/>
        <v>20</v>
      </c>
      <c r="O14" s="29">
        <f t="shared" si="2"/>
        <v>4.444444444444445</v>
      </c>
      <c r="P14" s="29">
        <f t="shared" si="3"/>
        <v>27</v>
      </c>
      <c r="Q14" s="1"/>
      <c r="R14" s="1"/>
      <c r="S14" s="1"/>
      <c r="T14" s="1"/>
      <c r="U14" s="1"/>
    </row>
    <row r="15" spans="1:21" ht="12.75">
      <c r="A15" s="1" t="s">
        <v>93</v>
      </c>
      <c r="B15" s="1">
        <v>17</v>
      </c>
      <c r="C15" s="1">
        <v>11</v>
      </c>
      <c r="D15" s="1">
        <v>4</v>
      </c>
      <c r="E15" s="1">
        <v>36</v>
      </c>
      <c r="F15" s="2">
        <v>16</v>
      </c>
      <c r="G15" s="3">
        <f t="shared" si="0"/>
        <v>5.142857142857143</v>
      </c>
      <c r="H15" s="1"/>
      <c r="I15" s="1" t="s">
        <v>90</v>
      </c>
      <c r="J15" s="1">
        <v>8</v>
      </c>
      <c r="K15" s="1">
        <v>0</v>
      </c>
      <c r="L15" s="1">
        <v>76</v>
      </c>
      <c r="M15" s="1">
        <v>1</v>
      </c>
      <c r="N15" s="3">
        <f t="shared" si="1"/>
        <v>76</v>
      </c>
      <c r="O15" s="29">
        <f t="shared" si="2"/>
        <v>9.5</v>
      </c>
      <c r="P15" s="29">
        <f t="shared" si="3"/>
        <v>48</v>
      </c>
      <c r="Q15" s="1"/>
      <c r="R15" s="1"/>
      <c r="S15" s="1"/>
      <c r="T15" s="1"/>
      <c r="U15" s="1"/>
    </row>
    <row r="16" spans="1:21" ht="12.75">
      <c r="A16" s="1" t="s">
        <v>94</v>
      </c>
      <c r="B16" s="1">
        <v>14</v>
      </c>
      <c r="C16" s="1">
        <v>9</v>
      </c>
      <c r="D16" s="1">
        <v>0</v>
      </c>
      <c r="E16" s="1">
        <v>32</v>
      </c>
      <c r="F16" s="2">
        <v>11</v>
      </c>
      <c r="G16" s="3">
        <f t="shared" si="0"/>
        <v>3.5555555555555554</v>
      </c>
      <c r="H16" s="1"/>
      <c r="I16" s="1" t="s">
        <v>88</v>
      </c>
      <c r="J16" s="1">
        <v>4</v>
      </c>
      <c r="K16" s="1">
        <v>0</v>
      </c>
      <c r="L16" s="1">
        <v>46</v>
      </c>
      <c r="M16" s="1">
        <v>0</v>
      </c>
      <c r="N16" s="6" t="s">
        <v>52</v>
      </c>
      <c r="O16" s="29">
        <f t="shared" si="2"/>
        <v>11.5</v>
      </c>
      <c r="P16" s="6" t="s">
        <v>52</v>
      </c>
      <c r="Q16" s="1"/>
      <c r="R16" s="1"/>
      <c r="S16" s="1"/>
      <c r="T16" s="1"/>
      <c r="U16" s="1"/>
    </row>
    <row r="17" spans="1:21" ht="12.75">
      <c r="A17" s="1"/>
      <c r="B17" s="1"/>
      <c r="C17" s="1"/>
      <c r="D17" s="1"/>
      <c r="E17" s="1"/>
      <c r="F17" s="1"/>
      <c r="G17" s="1"/>
      <c r="H17" s="1"/>
      <c r="I17" s="1" t="s">
        <v>47</v>
      </c>
      <c r="J17" s="1">
        <v>4</v>
      </c>
      <c r="K17" s="1">
        <v>0</v>
      </c>
      <c r="L17" s="1">
        <v>42</v>
      </c>
      <c r="M17" s="1">
        <v>0</v>
      </c>
      <c r="N17" s="6" t="s">
        <v>52</v>
      </c>
      <c r="O17" s="29">
        <f t="shared" si="2"/>
        <v>10.5</v>
      </c>
      <c r="P17" s="6" t="s">
        <v>52</v>
      </c>
      <c r="Q17" s="1"/>
      <c r="R17" s="1"/>
      <c r="S17" s="1"/>
      <c r="T17" s="1"/>
      <c r="U17" s="1"/>
    </row>
    <row r="18" spans="1:21" ht="12.75">
      <c r="A18" s="23" t="s">
        <v>138</v>
      </c>
      <c r="B18" s="1"/>
      <c r="C18" s="1"/>
      <c r="D18" s="1"/>
      <c r="E18" s="1"/>
      <c r="F18" s="1"/>
      <c r="G18" s="1"/>
      <c r="H18" s="1"/>
      <c r="I18" s="1" t="s">
        <v>35</v>
      </c>
      <c r="J18" s="1">
        <v>4</v>
      </c>
      <c r="K18" s="1">
        <v>0</v>
      </c>
      <c r="L18" s="1">
        <v>41</v>
      </c>
      <c r="M18" s="1">
        <v>0</v>
      </c>
      <c r="N18" s="6" t="s">
        <v>52</v>
      </c>
      <c r="O18" s="29">
        <f t="shared" si="2"/>
        <v>10.25</v>
      </c>
      <c r="P18" s="6" t="s">
        <v>52</v>
      </c>
      <c r="Q18" s="1"/>
      <c r="R18" s="1"/>
      <c r="S18" s="1"/>
      <c r="T18" s="1"/>
      <c r="U18" s="1"/>
    </row>
    <row r="19" spans="1:21" ht="12.75">
      <c r="A19" s="1"/>
      <c r="B19" s="1"/>
      <c r="C19" s="1"/>
      <c r="D19" s="1"/>
      <c r="E19" s="1"/>
      <c r="F19" s="1"/>
      <c r="G19" s="1"/>
      <c r="H19" s="1"/>
      <c r="I19" s="1" t="s">
        <v>103</v>
      </c>
      <c r="J19" s="1">
        <v>9</v>
      </c>
      <c r="K19" s="1">
        <v>1</v>
      </c>
      <c r="L19" s="1">
        <v>41</v>
      </c>
      <c r="M19" s="1">
        <v>0</v>
      </c>
      <c r="N19" s="6" t="s">
        <v>52</v>
      </c>
      <c r="O19" s="29">
        <f t="shared" si="2"/>
        <v>4.555555555555555</v>
      </c>
      <c r="P19" s="6" t="s">
        <v>52</v>
      </c>
      <c r="Q19" s="1"/>
      <c r="R19" s="1"/>
      <c r="S19" s="1"/>
      <c r="T19" s="1"/>
      <c r="U19" s="1"/>
    </row>
    <row r="20" spans="1:21" ht="12.75">
      <c r="A20" s="8" t="s">
        <v>22</v>
      </c>
      <c r="B20" s="1"/>
      <c r="C20" s="1"/>
      <c r="F20" s="1"/>
      <c r="G20" s="1"/>
      <c r="H20" s="1"/>
      <c r="I20" s="1" t="s">
        <v>15</v>
      </c>
      <c r="J20" s="1">
        <v>10</v>
      </c>
      <c r="K20" s="1">
        <v>0</v>
      </c>
      <c r="L20" s="1">
        <v>32</v>
      </c>
      <c r="M20" s="1">
        <v>0</v>
      </c>
      <c r="N20" s="6" t="s">
        <v>52</v>
      </c>
      <c r="O20" s="29">
        <f t="shared" si="2"/>
        <v>3.2</v>
      </c>
      <c r="P20" s="6" t="s">
        <v>52</v>
      </c>
      <c r="Q20" s="1"/>
      <c r="R20" s="1"/>
      <c r="S20" s="1"/>
      <c r="T20" s="1"/>
      <c r="U20" s="1"/>
    </row>
    <row r="21" spans="1:21" ht="12.75">
      <c r="A21" s="1"/>
      <c r="B21" s="1"/>
      <c r="C21" s="1"/>
      <c r="F21" s="1"/>
      <c r="G21" s="1"/>
      <c r="H21" s="1"/>
      <c r="I21" s="1" t="s">
        <v>16</v>
      </c>
      <c r="J21" s="1">
        <v>1.4</v>
      </c>
      <c r="K21" s="1">
        <v>0</v>
      </c>
      <c r="L21" s="1">
        <v>18</v>
      </c>
      <c r="M21" s="1">
        <v>0</v>
      </c>
      <c r="N21" s="6" t="s">
        <v>52</v>
      </c>
      <c r="O21" s="29">
        <f t="shared" si="2"/>
        <v>10.8</v>
      </c>
      <c r="P21" s="6" t="s">
        <v>52</v>
      </c>
      <c r="Q21" s="1"/>
      <c r="R21" s="1"/>
      <c r="S21" s="1"/>
      <c r="T21" s="1"/>
      <c r="U21" s="1"/>
    </row>
    <row r="22" spans="1:21" ht="12.75">
      <c r="A22" s="1" t="s">
        <v>14</v>
      </c>
      <c r="B22" s="2" t="s">
        <v>126</v>
      </c>
      <c r="C22" s="1"/>
      <c r="D22" s="1" t="s">
        <v>9</v>
      </c>
      <c r="E22" s="1">
        <v>0</v>
      </c>
      <c r="F22" s="1"/>
      <c r="G22" s="1"/>
      <c r="H22" s="1"/>
      <c r="I22" s="1" t="s">
        <v>104</v>
      </c>
      <c r="J22" s="1">
        <v>11</v>
      </c>
      <c r="K22" s="1">
        <v>5</v>
      </c>
      <c r="L22" s="1">
        <v>12</v>
      </c>
      <c r="M22" s="1">
        <v>0</v>
      </c>
      <c r="N22" s="6" t="s">
        <v>52</v>
      </c>
      <c r="O22" s="29">
        <f t="shared" si="2"/>
        <v>1.0909090909090908</v>
      </c>
      <c r="P22" s="6" t="s">
        <v>52</v>
      </c>
      <c r="Q22" s="1"/>
      <c r="R22" s="1"/>
      <c r="S22" s="1"/>
      <c r="T22" s="1"/>
      <c r="U22" s="1"/>
    </row>
    <row r="23" spans="1:21" ht="12.75">
      <c r="A23" s="1" t="s">
        <v>35</v>
      </c>
      <c r="B23" s="2" t="s">
        <v>127</v>
      </c>
      <c r="C23" s="1"/>
      <c r="D23" s="1" t="s">
        <v>109</v>
      </c>
      <c r="E23" s="1">
        <v>0</v>
      </c>
      <c r="F23" s="1"/>
      <c r="G23" s="1"/>
      <c r="H23" s="1"/>
      <c r="I23" s="1" t="s">
        <v>108</v>
      </c>
      <c r="J23" s="1">
        <v>10.2</v>
      </c>
      <c r="K23" s="1">
        <v>0</v>
      </c>
      <c r="L23" s="1">
        <v>12</v>
      </c>
      <c r="M23" s="1">
        <v>0</v>
      </c>
      <c r="N23" s="6" t="s">
        <v>52</v>
      </c>
      <c r="O23" s="29">
        <f t="shared" si="2"/>
        <v>1.1612903225806452</v>
      </c>
      <c r="P23" s="6" t="s">
        <v>52</v>
      </c>
      <c r="Q23" s="1"/>
      <c r="R23" s="1"/>
      <c r="S23" s="1"/>
      <c r="T23" s="1"/>
      <c r="U23" s="1"/>
    </row>
    <row r="24" spans="1:21" ht="12.75">
      <c r="A24" s="1" t="s">
        <v>97</v>
      </c>
      <c r="B24" s="2" t="s">
        <v>128</v>
      </c>
      <c r="C24" s="1"/>
      <c r="D24" t="s">
        <v>136</v>
      </c>
      <c r="E24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 t="s">
        <v>98</v>
      </c>
      <c r="B25" s="2" t="s">
        <v>129</v>
      </c>
      <c r="C25" s="1"/>
      <c r="F25" s="1"/>
      <c r="G25" s="1"/>
      <c r="H25" s="1"/>
      <c r="I25" s="23" t="s">
        <v>62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 t="s">
        <v>99</v>
      </c>
      <c r="B26" s="2" t="s">
        <v>130</v>
      </c>
      <c r="C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 t="s">
        <v>0</v>
      </c>
      <c r="B27" s="2" t="s">
        <v>131</v>
      </c>
      <c r="C27" s="1"/>
      <c r="D27" s="8" t="s">
        <v>53</v>
      </c>
      <c r="E27" s="1"/>
      <c r="F27" s="1"/>
      <c r="G27" s="1"/>
      <c r="H27" s="1"/>
      <c r="I27" s="8" t="s">
        <v>66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 t="s">
        <v>47</v>
      </c>
      <c r="B28" s="2" t="s">
        <v>132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 t="s">
        <v>33</v>
      </c>
      <c r="B29" s="2" t="s">
        <v>133</v>
      </c>
      <c r="C29" s="1"/>
      <c r="D29" s="7">
        <v>5</v>
      </c>
      <c r="E29" s="1" t="s">
        <v>45</v>
      </c>
      <c r="F29" s="1"/>
      <c r="G29" s="1"/>
      <c r="H29" s="1"/>
      <c r="I29" s="21" t="s">
        <v>67</v>
      </c>
      <c r="J29" s="21" t="s">
        <v>68</v>
      </c>
      <c r="K29" s="21" t="s">
        <v>69</v>
      </c>
      <c r="L29" s="21" t="s">
        <v>70</v>
      </c>
      <c r="M29" s="21" t="s">
        <v>71</v>
      </c>
      <c r="N29" s="1"/>
      <c r="O29" s="1"/>
      <c r="P29" s="1"/>
      <c r="Q29" s="1"/>
      <c r="R29" s="1"/>
      <c r="S29" s="1"/>
      <c r="T29" s="1"/>
      <c r="U29" s="1"/>
    </row>
    <row r="30" spans="1:21" ht="12.75">
      <c r="A30" s="1" t="s">
        <v>100</v>
      </c>
      <c r="B30" s="2" t="s">
        <v>134</v>
      </c>
      <c r="C30" s="1"/>
      <c r="D30" s="7">
        <v>3</v>
      </c>
      <c r="E30" s="1" t="s">
        <v>110</v>
      </c>
      <c r="F30" s="1"/>
      <c r="G30" s="1"/>
      <c r="H30" s="1"/>
      <c r="I30" s="7">
        <v>19</v>
      </c>
      <c r="J30" s="7">
        <v>2</v>
      </c>
      <c r="K30" s="7">
        <v>4</v>
      </c>
      <c r="L30" s="7">
        <v>11</v>
      </c>
      <c r="M30" s="7">
        <v>2</v>
      </c>
      <c r="N30" s="1"/>
      <c r="O30" s="1"/>
      <c r="P30" s="1"/>
      <c r="Q30" s="1"/>
      <c r="R30" s="1"/>
      <c r="S30" s="1"/>
      <c r="T30" s="1"/>
      <c r="U30" s="1"/>
    </row>
    <row r="31" spans="1:21" ht="12.75">
      <c r="A31" s="1" t="s">
        <v>101</v>
      </c>
      <c r="B31" s="2" t="s">
        <v>134</v>
      </c>
      <c r="C31" s="1"/>
      <c r="D31" s="7" t="s">
        <v>111</v>
      </c>
      <c r="E31" s="1" t="s">
        <v>112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 t="s">
        <v>102</v>
      </c>
      <c r="B32" s="2" t="s">
        <v>135</v>
      </c>
      <c r="C32" s="1"/>
      <c r="D32" s="7">
        <v>2</v>
      </c>
      <c r="E32" s="1" t="s">
        <v>113</v>
      </c>
      <c r="F32" s="1"/>
      <c r="G32" s="1"/>
      <c r="H32" s="1"/>
      <c r="I32" s="1"/>
      <c r="J32" s="20" t="s">
        <v>4</v>
      </c>
      <c r="K32" s="20" t="s">
        <v>73</v>
      </c>
      <c r="L32" s="20" t="s">
        <v>74</v>
      </c>
      <c r="M32" s="20" t="s">
        <v>25</v>
      </c>
      <c r="N32" s="20" t="s">
        <v>75</v>
      </c>
      <c r="O32" s="20"/>
      <c r="P32" s="20"/>
      <c r="Q32" s="1"/>
      <c r="R32" s="1"/>
      <c r="S32" s="1"/>
      <c r="T32" s="1"/>
      <c r="U32" s="1"/>
    </row>
    <row r="33" spans="1:21" ht="12.75">
      <c r="A33" s="1" t="s">
        <v>103</v>
      </c>
      <c r="B33" s="2">
        <v>29</v>
      </c>
      <c r="C33" s="1"/>
      <c r="D33" s="7">
        <v>1</v>
      </c>
      <c r="E33" s="1" t="s">
        <v>114</v>
      </c>
      <c r="F33" s="1"/>
      <c r="G33" s="1"/>
      <c r="H33" s="1"/>
      <c r="I33" s="1" t="s">
        <v>72</v>
      </c>
      <c r="J33" s="7">
        <v>1760</v>
      </c>
      <c r="K33" s="7">
        <v>294</v>
      </c>
      <c r="L33" s="7">
        <v>2054</v>
      </c>
      <c r="M33" s="7">
        <v>142</v>
      </c>
      <c r="N33" s="13">
        <f>+L33/M33</f>
        <v>14.464788732394366</v>
      </c>
      <c r="O33" s="13"/>
      <c r="P33" s="13"/>
      <c r="Q33" s="1"/>
      <c r="R33" s="1"/>
      <c r="S33" s="1"/>
      <c r="T33" s="1"/>
      <c r="U33" s="1"/>
    </row>
    <row r="34" spans="1:21" ht="12.75">
      <c r="A34" s="1" t="s">
        <v>39</v>
      </c>
      <c r="B34" s="1">
        <v>16</v>
      </c>
      <c r="C34" s="1"/>
      <c r="D34" s="7" t="s">
        <v>111</v>
      </c>
      <c r="E34" s="1" t="s">
        <v>115</v>
      </c>
      <c r="F34" s="1"/>
      <c r="G34" s="1"/>
      <c r="H34" s="1"/>
      <c r="I34" s="1" t="s">
        <v>139</v>
      </c>
      <c r="J34" s="7">
        <v>2461</v>
      </c>
      <c r="K34" s="7">
        <v>168</v>
      </c>
      <c r="L34" s="7">
        <v>2629</v>
      </c>
      <c r="M34" s="7">
        <v>86</v>
      </c>
      <c r="N34" s="13">
        <f>+L34/M34</f>
        <v>30.569767441860463</v>
      </c>
      <c r="O34" s="13"/>
      <c r="P34" s="13"/>
      <c r="Q34" s="1"/>
      <c r="R34" s="1"/>
      <c r="S34" s="1"/>
      <c r="T34" s="1"/>
      <c r="U34" s="1"/>
    </row>
    <row r="35" spans="1:21" ht="12.75">
      <c r="A35" s="1" t="s">
        <v>104</v>
      </c>
      <c r="B35" s="1">
        <v>12</v>
      </c>
      <c r="C35" s="1"/>
      <c r="D35" s="7" t="s">
        <v>111</v>
      </c>
      <c r="E35" s="1" t="s">
        <v>124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 t="s">
        <v>105</v>
      </c>
      <c r="B36" s="1">
        <v>9</v>
      </c>
      <c r="C36" s="1"/>
      <c r="D36" s="7" t="s">
        <v>111</v>
      </c>
      <c r="E36" s="1" t="s">
        <v>125</v>
      </c>
      <c r="F36" s="1"/>
      <c r="G36" s="1"/>
      <c r="H36" s="1"/>
      <c r="I36" s="20" t="s">
        <v>77</v>
      </c>
      <c r="J36" s="2" t="s">
        <v>117</v>
      </c>
      <c r="K36" s="1"/>
      <c r="L36" s="1" t="s">
        <v>137</v>
      </c>
      <c r="M36" s="1"/>
      <c r="N36" s="1"/>
      <c r="O36" s="1"/>
      <c r="P36" s="1"/>
      <c r="Q36" s="12">
        <v>37492</v>
      </c>
      <c r="R36" s="1"/>
      <c r="S36" s="1"/>
      <c r="T36" s="1"/>
      <c r="U36" s="1"/>
    </row>
    <row r="37" spans="1:21" ht="12.75">
      <c r="A37" s="1" t="s">
        <v>11</v>
      </c>
      <c r="B37" s="1">
        <v>4</v>
      </c>
      <c r="C37" s="1"/>
      <c r="D37" s="1"/>
      <c r="E37" s="1"/>
      <c r="F37" s="1"/>
      <c r="G37" s="1"/>
      <c r="H37" s="1"/>
      <c r="I37" s="20" t="s">
        <v>78</v>
      </c>
      <c r="J37" s="2">
        <v>66</v>
      </c>
      <c r="K37" s="1"/>
      <c r="L37" s="1" t="s">
        <v>141</v>
      </c>
      <c r="M37" s="1"/>
      <c r="N37" s="1"/>
      <c r="O37" s="1"/>
      <c r="P37" s="1"/>
      <c r="Q37" s="12">
        <v>37443</v>
      </c>
      <c r="R37" s="1"/>
      <c r="S37" s="1"/>
      <c r="T37" s="1"/>
      <c r="U37" s="1"/>
    </row>
    <row r="38" spans="1:21" ht="12.75">
      <c r="A38" s="1" t="s">
        <v>106</v>
      </c>
      <c r="B38" s="1">
        <v>4</v>
      </c>
      <c r="C38" s="1"/>
      <c r="D38" s="8" t="s">
        <v>57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 t="s">
        <v>49</v>
      </c>
      <c r="B39" s="1">
        <v>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 t="s">
        <v>15</v>
      </c>
      <c r="B40" s="1">
        <v>1</v>
      </c>
      <c r="C40" s="1"/>
      <c r="D40" s="7">
        <v>2</v>
      </c>
      <c r="E40" s="1" t="s">
        <v>87</v>
      </c>
      <c r="F40" s="1"/>
      <c r="G40" s="1"/>
      <c r="H40" s="1"/>
      <c r="I40" s="20" t="s">
        <v>118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 t="s">
        <v>107</v>
      </c>
      <c r="B41" s="1">
        <v>1</v>
      </c>
      <c r="C41" s="1"/>
      <c r="D41" s="7">
        <v>1</v>
      </c>
      <c r="E41" s="1" t="s">
        <v>45</v>
      </c>
      <c r="F41" s="1"/>
      <c r="G41" s="1"/>
      <c r="H41" s="1"/>
      <c r="I41" s="7">
        <v>48</v>
      </c>
      <c r="J41" s="1" t="s">
        <v>86</v>
      </c>
      <c r="K41" s="1"/>
      <c r="L41" s="1" t="s">
        <v>120</v>
      </c>
      <c r="M41" s="1"/>
      <c r="N41" s="1"/>
      <c r="O41" s="1"/>
      <c r="P41" s="1"/>
      <c r="Q41" s="12">
        <v>37408</v>
      </c>
      <c r="R41" s="1"/>
      <c r="S41" s="1"/>
      <c r="T41" s="1"/>
      <c r="U41" s="1"/>
    </row>
    <row r="42" spans="1:21" ht="12.75">
      <c r="A42" s="1" t="s">
        <v>37</v>
      </c>
      <c r="B42" s="1">
        <v>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 t="s">
        <v>108</v>
      </c>
      <c r="B43" s="1">
        <v>0</v>
      </c>
      <c r="C43" s="1"/>
      <c r="D43" s="1" t="s">
        <v>116</v>
      </c>
      <c r="E43" s="1"/>
      <c r="F43" s="1"/>
      <c r="G43" s="1"/>
      <c r="H43" s="1"/>
      <c r="I43" s="20" t="s">
        <v>83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3:21" ht="12.75">
      <c r="C44" s="1"/>
      <c r="D44" s="1"/>
      <c r="E44" s="1"/>
      <c r="F44" s="1"/>
      <c r="G44" s="1"/>
      <c r="H44" s="1"/>
      <c r="I44" s="14" t="s">
        <v>119</v>
      </c>
      <c r="J44" s="1" t="s">
        <v>45</v>
      </c>
      <c r="K44" s="1"/>
      <c r="L44" s="1" t="s">
        <v>120</v>
      </c>
      <c r="M44" s="1"/>
      <c r="N44" s="12"/>
      <c r="O44" s="12"/>
      <c r="P44" s="12"/>
      <c r="Q44" s="12">
        <v>37408</v>
      </c>
      <c r="R44" s="1"/>
      <c r="S44" s="1"/>
      <c r="T44" s="1"/>
      <c r="U44" s="1"/>
    </row>
    <row r="45" spans="3:21" ht="12.75">
      <c r="C45" s="1"/>
      <c r="D45" s="1"/>
      <c r="E45" s="1"/>
      <c r="F45" s="1"/>
      <c r="G45" s="1"/>
      <c r="H45" s="1"/>
      <c r="R45" s="1"/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</sheetData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3"/>
  <dimension ref="A1:AB30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9" max="9" width="14.57421875" style="0" customWidth="1"/>
  </cols>
  <sheetData>
    <row r="1" spans="1:28" ht="15">
      <c r="A1" s="19" t="s">
        <v>259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1"/>
      <c r="I3" s="8" t="s">
        <v>61</v>
      </c>
      <c r="J3" s="22" t="s">
        <v>23</v>
      </c>
      <c r="K3" s="22" t="s">
        <v>24</v>
      </c>
      <c r="L3" s="22" t="s">
        <v>4</v>
      </c>
      <c r="M3" s="22" t="s">
        <v>25</v>
      </c>
      <c r="N3" s="22" t="s">
        <v>6</v>
      </c>
      <c r="O3" s="22" t="s">
        <v>223</v>
      </c>
      <c r="P3" s="22" t="s">
        <v>224</v>
      </c>
      <c r="Q3" s="22" t="s">
        <v>26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>
      <c r="A5" s="1" t="s">
        <v>262</v>
      </c>
      <c r="B5" s="1"/>
      <c r="C5" s="1">
        <v>18</v>
      </c>
      <c r="D5" s="1">
        <v>3</v>
      </c>
      <c r="E5" s="1">
        <v>1004</v>
      </c>
      <c r="F5" s="2" t="s">
        <v>225</v>
      </c>
      <c r="G5" s="3">
        <f>+E5/(C5-D5)</f>
        <v>66.93333333333334</v>
      </c>
      <c r="H5" s="1"/>
      <c r="I5" s="1" t="s">
        <v>261</v>
      </c>
      <c r="J5" s="1">
        <v>181.2</v>
      </c>
      <c r="K5" s="1">
        <v>34</v>
      </c>
      <c r="L5" s="1">
        <v>655</v>
      </c>
      <c r="M5" s="1">
        <v>45</v>
      </c>
      <c r="N5" s="3">
        <f>+L5/M5</f>
        <v>14.555555555555555</v>
      </c>
      <c r="O5" s="29">
        <f>+L5/(INT(J5)+(J5-INT(J5))*10/6)</f>
        <v>3.6121323529411766</v>
      </c>
      <c r="P5" s="29">
        <f>+(INT(J5)*6+(J5-INT(J5))*10)/M5</f>
        <v>24.177777777777777</v>
      </c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>
      <c r="A6" s="1" t="s">
        <v>260</v>
      </c>
      <c r="B6" s="1"/>
      <c r="C6" s="1">
        <v>14</v>
      </c>
      <c r="D6" s="1">
        <v>1</v>
      </c>
      <c r="E6" s="1">
        <v>300</v>
      </c>
      <c r="F6" s="2">
        <v>81</v>
      </c>
      <c r="G6" s="3">
        <f aca="true" t="shared" si="0" ref="G6:G19">+E6/(C6-D6)</f>
        <v>23.076923076923077</v>
      </c>
      <c r="H6" s="1"/>
      <c r="I6" s="1" t="s">
        <v>262</v>
      </c>
      <c r="J6" s="1">
        <v>87</v>
      </c>
      <c r="K6" s="1">
        <v>16</v>
      </c>
      <c r="L6" s="1">
        <v>341</v>
      </c>
      <c r="M6" s="1">
        <v>20</v>
      </c>
      <c r="N6" s="3">
        <f aca="true" t="shared" si="1" ref="N6:N12">+L6/M6</f>
        <v>17.05</v>
      </c>
      <c r="O6" s="29">
        <f aca="true" t="shared" si="2" ref="O6:O12">+L6/(INT(J6)+(J6-INT(J6))*10/6)</f>
        <v>3.9195402298850577</v>
      </c>
      <c r="P6" s="29">
        <f aca="true" t="shared" si="3" ref="P6:P12">+(INT(J6)*6+(J6-INT(J6))*10)/M6</f>
        <v>26.1</v>
      </c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s="1" t="s">
        <v>265</v>
      </c>
      <c r="B7" s="1"/>
      <c r="C7" s="1">
        <v>13</v>
      </c>
      <c r="D7" s="1">
        <v>3</v>
      </c>
      <c r="E7" s="1">
        <v>221</v>
      </c>
      <c r="F7" s="2" t="s">
        <v>226</v>
      </c>
      <c r="G7" s="3">
        <f t="shared" si="0"/>
        <v>22.1</v>
      </c>
      <c r="H7" s="1"/>
      <c r="I7" s="1" t="s">
        <v>263</v>
      </c>
      <c r="J7" s="1">
        <v>134</v>
      </c>
      <c r="K7" s="1">
        <v>31</v>
      </c>
      <c r="L7" s="1">
        <v>337</v>
      </c>
      <c r="M7" s="1">
        <v>17</v>
      </c>
      <c r="N7" s="3">
        <f t="shared" si="1"/>
        <v>19.823529411764707</v>
      </c>
      <c r="O7" s="29">
        <f t="shared" si="2"/>
        <v>2.514925373134328</v>
      </c>
      <c r="P7" s="29">
        <f t="shared" si="3"/>
        <v>47.294117647058826</v>
      </c>
      <c r="Q7" s="3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1" t="s">
        <v>263</v>
      </c>
      <c r="B8" s="1"/>
      <c r="C8" s="1">
        <v>17</v>
      </c>
      <c r="D8" s="1">
        <v>1</v>
      </c>
      <c r="E8" s="1">
        <v>333</v>
      </c>
      <c r="F8" s="2">
        <v>70</v>
      </c>
      <c r="G8" s="3">
        <f t="shared" si="0"/>
        <v>20.8125</v>
      </c>
      <c r="H8" s="1"/>
      <c r="I8" s="1" t="s">
        <v>264</v>
      </c>
      <c r="J8" s="1">
        <v>174.2</v>
      </c>
      <c r="K8" s="1">
        <v>37</v>
      </c>
      <c r="L8" s="1">
        <v>574</v>
      </c>
      <c r="M8" s="1">
        <v>22</v>
      </c>
      <c r="N8" s="3">
        <f t="shared" si="1"/>
        <v>26.09090909090909</v>
      </c>
      <c r="O8" s="29">
        <f t="shared" si="2"/>
        <v>3.2925430210325053</v>
      </c>
      <c r="P8" s="29">
        <f t="shared" si="3"/>
        <v>47.54545454545455</v>
      </c>
      <c r="Q8" s="18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>
      <c r="A9" s="1" t="s">
        <v>268</v>
      </c>
      <c r="B9" s="1"/>
      <c r="C9" s="1">
        <v>4</v>
      </c>
      <c r="D9" s="1">
        <v>0</v>
      </c>
      <c r="E9" s="1">
        <v>71</v>
      </c>
      <c r="F9" s="2">
        <v>31</v>
      </c>
      <c r="G9" s="3">
        <f t="shared" si="0"/>
        <v>17.75</v>
      </c>
      <c r="H9" s="1"/>
      <c r="I9" s="9" t="s">
        <v>265</v>
      </c>
      <c r="J9" s="9">
        <v>103.2</v>
      </c>
      <c r="K9" s="9">
        <v>12</v>
      </c>
      <c r="L9" s="9">
        <v>467</v>
      </c>
      <c r="M9" s="9">
        <v>16</v>
      </c>
      <c r="N9" s="10">
        <f t="shared" si="1"/>
        <v>29.1875</v>
      </c>
      <c r="O9" s="30">
        <f t="shared" si="2"/>
        <v>4.519354838709677</v>
      </c>
      <c r="P9" s="30">
        <f t="shared" si="3"/>
        <v>38.75</v>
      </c>
      <c r="Q9" s="1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s="1" t="s">
        <v>269</v>
      </c>
      <c r="B10" s="1"/>
      <c r="C10" s="1">
        <v>3</v>
      </c>
      <c r="D10" s="1">
        <v>0</v>
      </c>
      <c r="E10" s="1">
        <v>53</v>
      </c>
      <c r="F10" s="2">
        <v>27</v>
      </c>
      <c r="G10" s="3">
        <f t="shared" si="0"/>
        <v>17.666666666666668</v>
      </c>
      <c r="H10" s="1"/>
      <c r="I10" s="1" t="s">
        <v>260</v>
      </c>
      <c r="J10" s="1">
        <v>14</v>
      </c>
      <c r="K10" s="1">
        <v>7</v>
      </c>
      <c r="L10" s="1">
        <v>14</v>
      </c>
      <c r="M10" s="1">
        <v>4</v>
      </c>
      <c r="N10" s="3">
        <f t="shared" si="1"/>
        <v>3.5</v>
      </c>
      <c r="O10" s="29">
        <f t="shared" si="2"/>
        <v>1</v>
      </c>
      <c r="P10" s="29">
        <f t="shared" si="3"/>
        <v>21</v>
      </c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75">
      <c r="A11" s="1" t="s">
        <v>270</v>
      </c>
      <c r="B11" s="1"/>
      <c r="C11" s="1">
        <v>8</v>
      </c>
      <c r="D11" s="1">
        <v>0</v>
      </c>
      <c r="E11" s="1">
        <v>138</v>
      </c>
      <c r="F11" s="2">
        <v>45</v>
      </c>
      <c r="G11" s="3">
        <f t="shared" si="0"/>
        <v>17.25</v>
      </c>
      <c r="H11" s="1"/>
      <c r="I11" s="1" t="s">
        <v>266</v>
      </c>
      <c r="J11" s="1">
        <v>21</v>
      </c>
      <c r="K11" s="1">
        <v>7</v>
      </c>
      <c r="L11" s="1">
        <v>75</v>
      </c>
      <c r="M11" s="1">
        <v>1</v>
      </c>
      <c r="N11" s="3">
        <f t="shared" si="1"/>
        <v>75</v>
      </c>
      <c r="O11" s="29">
        <f t="shared" si="2"/>
        <v>3.5714285714285716</v>
      </c>
      <c r="P11" s="29">
        <f t="shared" si="3"/>
        <v>126</v>
      </c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1" t="s">
        <v>271</v>
      </c>
      <c r="B12" s="1"/>
      <c r="C12" s="1">
        <v>11</v>
      </c>
      <c r="D12" s="1">
        <v>1</v>
      </c>
      <c r="E12" s="1">
        <v>150</v>
      </c>
      <c r="F12" s="2" t="s">
        <v>226</v>
      </c>
      <c r="G12" s="3">
        <f t="shared" si="0"/>
        <v>15</v>
      </c>
      <c r="H12" s="1"/>
      <c r="I12" s="1" t="s">
        <v>267</v>
      </c>
      <c r="J12" s="1">
        <v>30</v>
      </c>
      <c r="K12" s="1">
        <v>1</v>
      </c>
      <c r="L12" s="1">
        <v>133</v>
      </c>
      <c r="M12" s="1">
        <v>1</v>
      </c>
      <c r="N12" s="3">
        <f t="shared" si="1"/>
        <v>133</v>
      </c>
      <c r="O12" s="29">
        <f t="shared" si="2"/>
        <v>4.433333333333334</v>
      </c>
      <c r="P12" s="29">
        <f t="shared" si="3"/>
        <v>180</v>
      </c>
      <c r="Q12" s="3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>
      <c r="A13" s="1" t="s">
        <v>272</v>
      </c>
      <c r="B13" s="1"/>
      <c r="C13" s="1">
        <v>3</v>
      </c>
      <c r="D13" s="1">
        <v>1</v>
      </c>
      <c r="E13" s="1">
        <v>24</v>
      </c>
      <c r="F13" s="2">
        <v>13</v>
      </c>
      <c r="G13" s="3">
        <f t="shared" si="0"/>
        <v>12</v>
      </c>
      <c r="H13" s="1"/>
      <c r="I13" s="1"/>
      <c r="J13" s="1"/>
      <c r="K13" s="1"/>
      <c r="L13" s="1"/>
      <c r="M13" s="1"/>
      <c r="N13" s="3"/>
      <c r="O13" s="29"/>
      <c r="P13" s="29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>
      <c r="A14" s="1" t="s">
        <v>266</v>
      </c>
      <c r="B14" s="1"/>
      <c r="C14" s="1">
        <v>5</v>
      </c>
      <c r="D14" s="1">
        <v>1</v>
      </c>
      <c r="E14" s="1">
        <v>40</v>
      </c>
      <c r="F14" s="2">
        <v>16</v>
      </c>
      <c r="G14" s="3">
        <f t="shared" si="0"/>
        <v>10</v>
      </c>
      <c r="H14" s="1"/>
      <c r="I14" s="1"/>
      <c r="J14" s="1"/>
      <c r="K14" s="1"/>
      <c r="L14" s="1"/>
      <c r="M14" s="1"/>
      <c r="N14" s="3"/>
      <c r="O14" s="29"/>
      <c r="P14" s="29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 t="s">
        <v>273</v>
      </c>
      <c r="B15" s="1"/>
      <c r="C15" s="1">
        <v>6</v>
      </c>
      <c r="D15" s="1">
        <v>0</v>
      </c>
      <c r="E15" s="1">
        <v>43</v>
      </c>
      <c r="F15" s="2">
        <v>17</v>
      </c>
      <c r="G15" s="3">
        <f t="shared" si="0"/>
        <v>7.166666666666667</v>
      </c>
      <c r="H15" s="1"/>
      <c r="I15" s="23" t="s">
        <v>62</v>
      </c>
      <c r="J15" s="1"/>
      <c r="K15" s="1"/>
      <c r="L15" s="1"/>
      <c r="M15" s="1"/>
      <c r="N15" s="3"/>
      <c r="O15" s="29"/>
      <c r="P15" s="29"/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 t="s">
        <v>267</v>
      </c>
      <c r="B16" s="1"/>
      <c r="C16" s="1">
        <v>6</v>
      </c>
      <c r="D16" s="1">
        <v>0</v>
      </c>
      <c r="E16" s="1">
        <v>29</v>
      </c>
      <c r="F16" s="2">
        <v>11</v>
      </c>
      <c r="G16" s="3">
        <f t="shared" si="0"/>
        <v>4.833333333333333</v>
      </c>
      <c r="H16" s="1"/>
      <c r="I16" s="1"/>
      <c r="J16" s="1"/>
      <c r="K16" s="1"/>
      <c r="L16" s="1"/>
      <c r="M16" s="1"/>
      <c r="N16" s="3"/>
      <c r="O16" s="29"/>
      <c r="P16" s="29"/>
      <c r="Q16" s="3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 t="s">
        <v>274</v>
      </c>
      <c r="B17" s="1"/>
      <c r="C17" s="1">
        <v>15</v>
      </c>
      <c r="D17" s="1">
        <v>3</v>
      </c>
      <c r="E17" s="1">
        <v>49</v>
      </c>
      <c r="F17" s="2" t="s">
        <v>227</v>
      </c>
      <c r="G17" s="3">
        <f t="shared" si="0"/>
        <v>4.083333333333333</v>
      </c>
      <c r="H17" s="1"/>
      <c r="I17" s="1"/>
      <c r="J17" s="1"/>
      <c r="K17" s="1"/>
      <c r="L17" s="1"/>
      <c r="M17" s="1"/>
      <c r="N17" s="3"/>
      <c r="O17" s="29"/>
      <c r="P17" s="29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 t="s">
        <v>264</v>
      </c>
      <c r="B18" s="1"/>
      <c r="C18" s="1">
        <v>11</v>
      </c>
      <c r="D18" s="1">
        <v>4</v>
      </c>
      <c r="E18" s="1">
        <v>23</v>
      </c>
      <c r="F18" s="2">
        <v>4</v>
      </c>
      <c r="G18" s="3">
        <f t="shared" si="0"/>
        <v>3.2857142857142856</v>
      </c>
      <c r="H18" s="1"/>
      <c r="I18" s="1"/>
      <c r="J18" s="1"/>
      <c r="K18" s="1"/>
      <c r="L18" s="1"/>
      <c r="M18" s="1"/>
      <c r="N18" s="3"/>
      <c r="O18" s="29"/>
      <c r="P18" s="29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 t="s">
        <v>261</v>
      </c>
      <c r="B19" s="1"/>
      <c r="C19" s="1">
        <v>7</v>
      </c>
      <c r="D19" s="1">
        <v>6</v>
      </c>
      <c r="E19" s="1">
        <v>0</v>
      </c>
      <c r="F19" s="2" t="s">
        <v>228</v>
      </c>
      <c r="G19" s="3">
        <f t="shared" si="0"/>
        <v>0</v>
      </c>
      <c r="H19" s="1"/>
      <c r="I19" s="1"/>
      <c r="J19" s="1"/>
      <c r="K19" s="1"/>
      <c r="L19" s="1"/>
      <c r="M19" s="1"/>
      <c r="N19" s="3"/>
      <c r="O19" s="29"/>
      <c r="P19" s="29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29"/>
      <c r="P20" s="29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"/>
      <c r="O21" s="29"/>
      <c r="P21" s="29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8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1"/>
      <c r="B25" s="1"/>
      <c r="C25" s="1"/>
      <c r="D25" s="1"/>
      <c r="E25" s="1"/>
      <c r="F25" s="1"/>
      <c r="G25" s="1"/>
      <c r="H25" s="1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1"/>
      <c r="B27" s="1"/>
      <c r="C27" s="1"/>
      <c r="D27" s="1"/>
      <c r="E27" s="1"/>
      <c r="F27" s="1"/>
      <c r="G27" s="1"/>
      <c r="H27" s="1"/>
      <c r="I27" s="21"/>
      <c r="J27" s="21"/>
      <c r="K27" s="21"/>
      <c r="L27" s="21"/>
      <c r="M27" s="2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4"/>
  <dimension ref="A1:S49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bestFit="1" customWidth="1"/>
    <col min="2" max="2" width="6.8515625" style="0" customWidth="1"/>
    <col min="3" max="3" width="7.140625" style="0" customWidth="1"/>
    <col min="4" max="4" width="7.00390625" style="0" customWidth="1"/>
  </cols>
  <sheetData>
    <row r="1" spans="1:19" ht="15">
      <c r="A1" s="19" t="s">
        <v>245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1"/>
      <c r="I3" s="8" t="s">
        <v>61</v>
      </c>
      <c r="J3" s="22" t="s">
        <v>23</v>
      </c>
      <c r="K3" s="22" t="s">
        <v>24</v>
      </c>
      <c r="L3" s="22" t="s">
        <v>4</v>
      </c>
      <c r="M3" s="22" t="s">
        <v>25</v>
      </c>
      <c r="N3" s="22" t="s">
        <v>6</v>
      </c>
      <c r="O3" s="22" t="s">
        <v>223</v>
      </c>
      <c r="P3" s="22" t="s">
        <v>224</v>
      </c>
      <c r="Q3" s="22" t="s">
        <v>26</v>
      </c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 t="s">
        <v>45</v>
      </c>
      <c r="C5" s="1">
        <v>5</v>
      </c>
      <c r="D5" s="1">
        <v>1</v>
      </c>
      <c r="E5" s="1">
        <v>154</v>
      </c>
      <c r="F5" s="1">
        <v>41</v>
      </c>
      <c r="G5" s="3">
        <f>+E5/(C5-D5)</f>
        <v>38.5</v>
      </c>
      <c r="H5" s="1"/>
      <c r="I5" s="1" t="s">
        <v>45</v>
      </c>
      <c r="J5" s="1">
        <v>51</v>
      </c>
      <c r="K5" s="1">
        <v>10</v>
      </c>
      <c r="L5" s="1">
        <v>140</v>
      </c>
      <c r="M5" s="1">
        <v>10</v>
      </c>
      <c r="N5" s="3">
        <f aca="true" t="shared" si="0" ref="N5:N17">+L5/M5</f>
        <v>14</v>
      </c>
      <c r="O5" s="29">
        <f aca="true" t="shared" si="1" ref="O5:O22">+L5/(INT(J5)+(J5-INT(J5))*10/6)</f>
        <v>2.7450980392156863</v>
      </c>
      <c r="P5" s="29">
        <f aca="true" t="shared" si="2" ref="P5:P17">+(INT(J5)*6+(J5-INT(J5))*10)/M5</f>
        <v>30.6</v>
      </c>
      <c r="Q5" s="4" t="s">
        <v>247</v>
      </c>
      <c r="R5" s="1"/>
      <c r="S5" s="1"/>
    </row>
    <row r="6" spans="1:19" ht="12.75">
      <c r="A6" s="1" t="s">
        <v>229</v>
      </c>
      <c r="C6" s="1">
        <v>12</v>
      </c>
      <c r="D6" s="1">
        <v>2</v>
      </c>
      <c r="E6" s="1">
        <v>197</v>
      </c>
      <c r="F6" s="1">
        <v>56</v>
      </c>
      <c r="G6" s="3">
        <f aca="true" t="shared" si="3" ref="G6:G18">+E6/(C6-D6)</f>
        <v>19.7</v>
      </c>
      <c r="H6" s="1"/>
      <c r="I6" s="1" t="s">
        <v>33</v>
      </c>
      <c r="J6" s="1">
        <v>72.8</v>
      </c>
      <c r="K6" s="1">
        <v>17</v>
      </c>
      <c r="L6" s="1">
        <v>222</v>
      </c>
      <c r="M6" s="1">
        <v>13</v>
      </c>
      <c r="N6" s="3">
        <f t="shared" si="0"/>
        <v>17.076923076923077</v>
      </c>
      <c r="O6" s="29">
        <f t="shared" si="1"/>
        <v>3.0272727272727273</v>
      </c>
      <c r="P6" s="29">
        <f t="shared" si="2"/>
        <v>33.84615384615385</v>
      </c>
      <c r="Q6" s="4" t="s">
        <v>251</v>
      </c>
      <c r="R6" s="1"/>
      <c r="S6" s="1"/>
    </row>
    <row r="7" spans="1:19" ht="12.75">
      <c r="A7" s="1" t="s">
        <v>186</v>
      </c>
      <c r="C7" s="1">
        <v>10</v>
      </c>
      <c r="D7" s="1">
        <v>2</v>
      </c>
      <c r="E7" s="1">
        <v>133</v>
      </c>
      <c r="F7" s="1">
        <v>29</v>
      </c>
      <c r="G7" s="3">
        <f t="shared" si="3"/>
        <v>16.625</v>
      </c>
      <c r="H7" s="1"/>
      <c r="I7" s="1" t="s">
        <v>93</v>
      </c>
      <c r="J7" s="1">
        <v>143.7</v>
      </c>
      <c r="K7" s="1">
        <v>29</v>
      </c>
      <c r="L7" s="1">
        <v>403</v>
      </c>
      <c r="M7" s="1">
        <v>22</v>
      </c>
      <c r="N7" s="3">
        <f t="shared" si="0"/>
        <v>18.318181818181817</v>
      </c>
      <c r="O7" s="29">
        <f t="shared" si="1"/>
        <v>2.7953757225433526</v>
      </c>
      <c r="P7" s="29">
        <f t="shared" si="2"/>
        <v>39.31818181818181</v>
      </c>
      <c r="Q7" s="4" t="s">
        <v>252</v>
      </c>
      <c r="R7" s="1"/>
      <c r="S7" s="1"/>
    </row>
    <row r="8" spans="1:19" ht="12.75">
      <c r="A8" s="1" t="s">
        <v>87</v>
      </c>
      <c r="C8" s="1">
        <v>16</v>
      </c>
      <c r="D8" s="1">
        <v>0</v>
      </c>
      <c r="E8" s="1">
        <v>246</v>
      </c>
      <c r="F8" s="1">
        <v>67</v>
      </c>
      <c r="G8" s="3">
        <f t="shared" si="3"/>
        <v>15.375</v>
      </c>
      <c r="H8" s="1"/>
      <c r="I8" s="1" t="s">
        <v>43</v>
      </c>
      <c r="J8" s="1">
        <v>79.9</v>
      </c>
      <c r="K8" s="1">
        <v>18</v>
      </c>
      <c r="L8" s="1">
        <v>259</v>
      </c>
      <c r="M8" s="1">
        <v>12</v>
      </c>
      <c r="N8" s="3">
        <f t="shared" si="0"/>
        <v>21.583333333333332</v>
      </c>
      <c r="O8" s="29">
        <f t="shared" si="1"/>
        <v>3.2173913043478257</v>
      </c>
      <c r="P8" s="29">
        <f t="shared" si="2"/>
        <v>40.25000000000001</v>
      </c>
      <c r="Q8" s="31" t="s">
        <v>253</v>
      </c>
      <c r="R8" s="1"/>
      <c r="S8" s="1"/>
    </row>
    <row r="9" spans="1:19" ht="12.75">
      <c r="A9" s="1" t="s">
        <v>35</v>
      </c>
      <c r="C9" s="1">
        <v>8</v>
      </c>
      <c r="D9" s="1">
        <v>0</v>
      </c>
      <c r="E9" s="1">
        <v>121</v>
      </c>
      <c r="F9" s="1">
        <v>36</v>
      </c>
      <c r="G9" s="3">
        <f t="shared" si="3"/>
        <v>15.125</v>
      </c>
      <c r="H9" s="1"/>
      <c r="I9" s="9" t="s">
        <v>86</v>
      </c>
      <c r="J9" s="9">
        <v>115.5</v>
      </c>
      <c r="K9" s="9">
        <v>31</v>
      </c>
      <c r="L9" s="9">
        <v>331</v>
      </c>
      <c r="M9" s="9">
        <v>15</v>
      </c>
      <c r="N9" s="10">
        <f t="shared" si="0"/>
        <v>22.066666666666666</v>
      </c>
      <c r="O9" s="30">
        <f t="shared" si="1"/>
        <v>2.8575539568345323</v>
      </c>
      <c r="P9" s="30">
        <f t="shared" si="2"/>
        <v>46.333333333333336</v>
      </c>
      <c r="Q9" s="11" t="s">
        <v>255</v>
      </c>
      <c r="R9" s="1"/>
      <c r="S9" s="1"/>
    </row>
    <row r="10" spans="1:19" ht="12.75">
      <c r="A10" s="1" t="s">
        <v>86</v>
      </c>
      <c r="C10" s="1">
        <v>15</v>
      </c>
      <c r="D10" s="1">
        <v>1</v>
      </c>
      <c r="E10" s="1">
        <v>199</v>
      </c>
      <c r="F10" s="1">
        <v>52</v>
      </c>
      <c r="G10" s="3">
        <f t="shared" si="3"/>
        <v>14.214285714285714</v>
      </c>
      <c r="H10" s="1"/>
      <c r="I10" s="1" t="s">
        <v>186</v>
      </c>
      <c r="J10" s="1">
        <v>56</v>
      </c>
      <c r="K10" s="1">
        <v>16</v>
      </c>
      <c r="L10" s="1">
        <v>153</v>
      </c>
      <c r="M10" s="1">
        <v>9</v>
      </c>
      <c r="N10" s="3">
        <f t="shared" si="0"/>
        <v>17</v>
      </c>
      <c r="O10" s="29">
        <f t="shared" si="1"/>
        <v>2.732142857142857</v>
      </c>
      <c r="P10" s="29">
        <f t="shared" si="2"/>
        <v>37.333333333333336</v>
      </c>
      <c r="Q10" s="4" t="s">
        <v>250</v>
      </c>
      <c r="R10" s="1"/>
      <c r="S10" s="1"/>
    </row>
    <row r="11" spans="1:19" ht="12.75">
      <c r="A11" s="1" t="s">
        <v>230</v>
      </c>
      <c r="C11" s="1">
        <v>8</v>
      </c>
      <c r="D11" s="1">
        <v>0</v>
      </c>
      <c r="E11" s="1">
        <v>81</v>
      </c>
      <c r="F11" s="1">
        <v>51</v>
      </c>
      <c r="G11" s="3">
        <f t="shared" si="3"/>
        <v>10.125</v>
      </c>
      <c r="H11" s="1"/>
      <c r="I11" s="1" t="s">
        <v>233</v>
      </c>
      <c r="J11" s="1">
        <v>28.5</v>
      </c>
      <c r="K11" s="1">
        <v>6</v>
      </c>
      <c r="L11" s="1">
        <v>110</v>
      </c>
      <c r="M11" s="1">
        <v>5</v>
      </c>
      <c r="N11" s="3">
        <f t="shared" si="0"/>
        <v>22</v>
      </c>
      <c r="O11" s="29">
        <f t="shared" si="1"/>
        <v>3.815028901734104</v>
      </c>
      <c r="P11" s="29">
        <f t="shared" si="2"/>
        <v>34.6</v>
      </c>
      <c r="Q11" s="4" t="s">
        <v>254</v>
      </c>
      <c r="R11" s="1"/>
      <c r="S11" s="1"/>
    </row>
    <row r="12" spans="1:19" ht="12.75">
      <c r="A12" s="1" t="s">
        <v>93</v>
      </c>
      <c r="C12" s="1">
        <v>8</v>
      </c>
      <c r="D12" s="1">
        <v>6</v>
      </c>
      <c r="E12" s="1">
        <v>20</v>
      </c>
      <c r="F12" s="1">
        <v>9</v>
      </c>
      <c r="G12" s="3">
        <f t="shared" si="3"/>
        <v>10</v>
      </c>
      <c r="H12" s="1"/>
      <c r="I12" s="1" t="s">
        <v>234</v>
      </c>
      <c r="J12" s="1">
        <v>12</v>
      </c>
      <c r="K12" s="1">
        <v>1</v>
      </c>
      <c r="L12" s="1">
        <v>52</v>
      </c>
      <c r="M12" s="1">
        <v>4</v>
      </c>
      <c r="N12" s="3">
        <f>+L12/M12</f>
        <v>13</v>
      </c>
      <c r="O12" s="29">
        <f>+L12/(INT(J12)+(J12-INT(J12))*10/6)</f>
        <v>4.333333333333333</v>
      </c>
      <c r="P12" s="29">
        <f>+(INT(J12)*6+(J12-INT(J12))*10)/M12</f>
        <v>18</v>
      </c>
      <c r="Q12" s="4" t="s">
        <v>246</v>
      </c>
      <c r="R12" s="1"/>
      <c r="S12" s="1"/>
    </row>
    <row r="13" spans="1:19" ht="12.75">
      <c r="A13" s="1" t="s">
        <v>43</v>
      </c>
      <c r="C13" s="1">
        <v>10</v>
      </c>
      <c r="D13" s="1">
        <v>3</v>
      </c>
      <c r="E13" s="1">
        <v>67</v>
      </c>
      <c r="F13" s="1">
        <v>8</v>
      </c>
      <c r="G13" s="3">
        <f t="shared" si="3"/>
        <v>9.571428571428571</v>
      </c>
      <c r="H13" s="1"/>
      <c r="I13" s="1" t="s">
        <v>237</v>
      </c>
      <c r="J13" s="1">
        <v>23.1</v>
      </c>
      <c r="K13" s="1">
        <v>9</v>
      </c>
      <c r="L13" s="1">
        <v>57</v>
      </c>
      <c r="M13" s="1">
        <v>4</v>
      </c>
      <c r="N13" s="3">
        <f t="shared" si="0"/>
        <v>14.25</v>
      </c>
      <c r="O13" s="29">
        <f t="shared" si="1"/>
        <v>2.460431654676259</v>
      </c>
      <c r="P13" s="29">
        <f t="shared" si="2"/>
        <v>34.75</v>
      </c>
      <c r="Q13" s="31" t="s">
        <v>248</v>
      </c>
      <c r="R13" s="1"/>
      <c r="S13" s="1"/>
    </row>
    <row r="14" spans="1:19" ht="12.75">
      <c r="A14" s="1" t="s">
        <v>33</v>
      </c>
      <c r="C14" s="1">
        <v>8</v>
      </c>
      <c r="D14" s="1">
        <v>2</v>
      </c>
      <c r="E14" s="1">
        <v>49</v>
      </c>
      <c r="F14" s="1">
        <v>28</v>
      </c>
      <c r="G14" s="3">
        <f t="shared" si="3"/>
        <v>8.166666666666666</v>
      </c>
      <c r="H14" s="1"/>
      <c r="I14" s="1" t="s">
        <v>35</v>
      </c>
      <c r="J14" s="1">
        <v>6</v>
      </c>
      <c r="K14" s="1">
        <v>1</v>
      </c>
      <c r="L14" s="1">
        <v>45</v>
      </c>
      <c r="M14" s="1">
        <v>3</v>
      </c>
      <c r="N14" s="3">
        <f t="shared" si="0"/>
        <v>15</v>
      </c>
      <c r="O14" s="29">
        <f t="shared" si="1"/>
        <v>7.5</v>
      </c>
      <c r="P14" s="29">
        <f t="shared" si="2"/>
        <v>12</v>
      </c>
      <c r="Q14" s="4" t="s">
        <v>249</v>
      </c>
      <c r="R14" s="1"/>
      <c r="S14" s="1"/>
    </row>
    <row r="15" spans="1:19" ht="12.75">
      <c r="A15" s="1" t="s">
        <v>90</v>
      </c>
      <c r="C15" s="1">
        <v>6</v>
      </c>
      <c r="D15" s="1">
        <v>0</v>
      </c>
      <c r="E15" s="1">
        <v>47</v>
      </c>
      <c r="F15" s="1">
        <v>20</v>
      </c>
      <c r="G15" s="3">
        <f t="shared" si="3"/>
        <v>7.833333333333333</v>
      </c>
      <c r="H15" s="1"/>
      <c r="I15" s="1" t="s">
        <v>229</v>
      </c>
      <c r="J15" s="1">
        <v>18</v>
      </c>
      <c r="K15" s="1">
        <v>1</v>
      </c>
      <c r="L15" s="1">
        <v>105</v>
      </c>
      <c r="M15" s="1">
        <v>2</v>
      </c>
      <c r="N15" s="3">
        <f t="shared" si="0"/>
        <v>52.5</v>
      </c>
      <c r="O15" s="29">
        <f t="shared" si="1"/>
        <v>5.833333333333333</v>
      </c>
      <c r="P15" s="29">
        <f t="shared" si="2"/>
        <v>54</v>
      </c>
      <c r="Q15" s="4" t="s">
        <v>257</v>
      </c>
      <c r="R15" s="1"/>
      <c r="S15" s="1"/>
    </row>
    <row r="16" spans="1:19" ht="12.75">
      <c r="A16" s="1" t="s">
        <v>14</v>
      </c>
      <c r="C16" s="1">
        <v>9</v>
      </c>
      <c r="D16" s="1">
        <v>0</v>
      </c>
      <c r="E16" s="1">
        <v>67</v>
      </c>
      <c r="F16" s="1">
        <v>29</v>
      </c>
      <c r="G16" s="3">
        <f t="shared" si="3"/>
        <v>7.444444444444445</v>
      </c>
      <c r="H16" s="1"/>
      <c r="I16" s="1" t="s">
        <v>37</v>
      </c>
      <c r="J16" s="1">
        <v>5.1</v>
      </c>
      <c r="K16" s="1">
        <v>0</v>
      </c>
      <c r="L16" s="1">
        <v>36</v>
      </c>
      <c r="M16" s="1">
        <v>1</v>
      </c>
      <c r="N16" s="3">
        <f t="shared" si="0"/>
        <v>36</v>
      </c>
      <c r="O16" s="29">
        <f t="shared" si="1"/>
        <v>6.967741935483872</v>
      </c>
      <c r="P16" s="29">
        <f t="shared" si="2"/>
        <v>30.999999999999996</v>
      </c>
      <c r="Q16" s="4" t="s">
        <v>256</v>
      </c>
      <c r="R16" s="1"/>
      <c r="S16" s="1"/>
    </row>
    <row r="17" spans="1:19" ht="12.75">
      <c r="A17" s="1" t="s">
        <v>94</v>
      </c>
      <c r="C17" s="1">
        <v>5</v>
      </c>
      <c r="D17" s="1">
        <v>0</v>
      </c>
      <c r="E17" s="1">
        <v>30</v>
      </c>
      <c r="F17" s="1">
        <v>19</v>
      </c>
      <c r="G17" s="3">
        <f t="shared" si="3"/>
        <v>6</v>
      </c>
      <c r="H17" s="1"/>
      <c r="I17" s="1" t="s">
        <v>94</v>
      </c>
      <c r="J17" s="1">
        <v>21</v>
      </c>
      <c r="K17" s="1">
        <v>5</v>
      </c>
      <c r="L17" s="1">
        <v>74</v>
      </c>
      <c r="M17" s="1">
        <v>1</v>
      </c>
      <c r="N17" s="3">
        <f t="shared" si="0"/>
        <v>74</v>
      </c>
      <c r="O17" s="29">
        <f t="shared" si="1"/>
        <v>3.5238095238095237</v>
      </c>
      <c r="P17" s="29">
        <f t="shared" si="2"/>
        <v>126</v>
      </c>
      <c r="Q17" s="31" t="s">
        <v>258</v>
      </c>
      <c r="R17" s="1"/>
      <c r="S17" s="1"/>
    </row>
    <row r="18" spans="1:19" ht="12.75">
      <c r="A18" s="1" t="s">
        <v>231</v>
      </c>
      <c r="C18" s="1">
        <v>5</v>
      </c>
      <c r="D18" s="1">
        <v>2</v>
      </c>
      <c r="E18" s="1">
        <v>18</v>
      </c>
      <c r="F18" s="1">
        <v>16</v>
      </c>
      <c r="G18" s="3">
        <f t="shared" si="3"/>
        <v>6</v>
      </c>
      <c r="H18" s="1"/>
      <c r="I18" s="1" t="s">
        <v>48</v>
      </c>
      <c r="J18" s="1">
        <v>3</v>
      </c>
      <c r="K18" s="1">
        <v>0</v>
      </c>
      <c r="L18" s="1">
        <v>12</v>
      </c>
      <c r="M18" s="1">
        <v>0</v>
      </c>
      <c r="N18" s="6" t="s">
        <v>52</v>
      </c>
      <c r="O18" s="29">
        <f t="shared" si="1"/>
        <v>4</v>
      </c>
      <c r="P18" s="6" t="s">
        <v>52</v>
      </c>
      <c r="Q18" s="2" t="s">
        <v>240</v>
      </c>
      <c r="R18" s="1"/>
      <c r="S18" s="1"/>
    </row>
    <row r="19" spans="1:19" ht="12.75">
      <c r="A19" s="1"/>
      <c r="C19" s="1"/>
      <c r="D19" s="1"/>
      <c r="E19" s="1"/>
      <c r="F19" s="1"/>
      <c r="G19" s="1"/>
      <c r="H19" s="1"/>
      <c r="I19" s="1" t="s">
        <v>12</v>
      </c>
      <c r="J19" s="1">
        <v>3</v>
      </c>
      <c r="K19" s="1">
        <v>0</v>
      </c>
      <c r="L19" s="1">
        <v>21</v>
      </c>
      <c r="M19" s="1">
        <v>0</v>
      </c>
      <c r="N19" s="6" t="s">
        <v>52</v>
      </c>
      <c r="O19" s="29">
        <f t="shared" si="1"/>
        <v>7</v>
      </c>
      <c r="P19" s="6" t="s">
        <v>52</v>
      </c>
      <c r="Q19" s="2" t="s">
        <v>241</v>
      </c>
      <c r="R19" s="1"/>
      <c r="S19" s="1"/>
    </row>
    <row r="20" spans="1:19" ht="12.75">
      <c r="A20" s="1"/>
      <c r="B20" s="1"/>
      <c r="C20" s="1"/>
      <c r="D20" s="1"/>
      <c r="E20" s="1"/>
      <c r="F20" s="1"/>
      <c r="G20" s="1"/>
      <c r="H20" s="1"/>
      <c r="I20" s="1" t="s">
        <v>39</v>
      </c>
      <c r="J20" s="1">
        <v>2</v>
      </c>
      <c r="K20" s="1">
        <v>0</v>
      </c>
      <c r="L20" s="1">
        <v>22</v>
      </c>
      <c r="M20" s="1">
        <v>0</v>
      </c>
      <c r="N20" s="6" t="s">
        <v>52</v>
      </c>
      <c r="O20" s="29">
        <f t="shared" si="1"/>
        <v>11</v>
      </c>
      <c r="P20" s="6" t="s">
        <v>52</v>
      </c>
      <c r="Q20" s="2" t="s">
        <v>242</v>
      </c>
      <c r="R20" s="1"/>
      <c r="S20" s="1"/>
    </row>
    <row r="21" spans="1:19" ht="12.75">
      <c r="A21" s="1"/>
      <c r="B21" s="1"/>
      <c r="C21" s="1"/>
      <c r="D21" s="1"/>
      <c r="E21" s="1"/>
      <c r="F21" s="1"/>
      <c r="G21" s="1"/>
      <c r="H21" s="1"/>
      <c r="I21" s="1" t="s">
        <v>231</v>
      </c>
      <c r="J21" s="1">
        <v>3</v>
      </c>
      <c r="K21" s="1">
        <v>1</v>
      </c>
      <c r="L21" s="1">
        <v>24</v>
      </c>
      <c r="M21" s="1">
        <v>0</v>
      </c>
      <c r="N21" s="6" t="s">
        <v>52</v>
      </c>
      <c r="O21" s="29">
        <f t="shared" si="1"/>
        <v>8</v>
      </c>
      <c r="P21" s="6" t="s">
        <v>52</v>
      </c>
      <c r="Q21" s="2" t="s">
        <v>243</v>
      </c>
      <c r="R21" s="1"/>
      <c r="S21" s="1"/>
    </row>
    <row r="22" spans="1:19" ht="12.75">
      <c r="A22" s="8" t="s">
        <v>22</v>
      </c>
      <c r="B22" s="2"/>
      <c r="C22" s="1"/>
      <c r="D22" s="1"/>
      <c r="E22" s="1"/>
      <c r="F22" s="1"/>
      <c r="G22" s="1"/>
      <c r="H22" s="1"/>
      <c r="I22" s="1" t="s">
        <v>90</v>
      </c>
      <c r="J22" s="1">
        <v>2</v>
      </c>
      <c r="K22" s="1">
        <v>0</v>
      </c>
      <c r="L22" s="1">
        <v>30</v>
      </c>
      <c r="M22" s="1">
        <v>0</v>
      </c>
      <c r="N22" s="6" t="s">
        <v>52</v>
      </c>
      <c r="O22" s="29">
        <f t="shared" si="1"/>
        <v>15</v>
      </c>
      <c r="P22" s="6" t="s">
        <v>52</v>
      </c>
      <c r="Q22" s="2" t="s">
        <v>244</v>
      </c>
      <c r="R22" s="1"/>
      <c r="S22" s="1"/>
    </row>
    <row r="23" spans="1:19" ht="12.75">
      <c r="A23" s="1" t="s">
        <v>39</v>
      </c>
      <c r="C23" s="1">
        <v>1</v>
      </c>
      <c r="D23" s="1">
        <v>0</v>
      </c>
      <c r="E23" s="1">
        <v>43</v>
      </c>
      <c r="F23" s="1">
        <v>43</v>
      </c>
      <c r="G23" s="3">
        <f aca="true" t="shared" si="4" ref="G23:G39">+E23/(C23-D23)</f>
        <v>43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 t="s">
        <v>232</v>
      </c>
      <c r="C24" s="1">
        <v>3</v>
      </c>
      <c r="D24" s="1">
        <v>0</v>
      </c>
      <c r="E24" s="1">
        <v>44</v>
      </c>
      <c r="F24" s="1">
        <v>32</v>
      </c>
      <c r="G24" s="3">
        <f t="shared" si="4"/>
        <v>14.666666666666666</v>
      </c>
      <c r="H24" s="1"/>
      <c r="I24" s="23" t="s">
        <v>62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 t="s">
        <v>89</v>
      </c>
      <c r="C25" s="1">
        <v>1</v>
      </c>
      <c r="D25" s="1">
        <v>0</v>
      </c>
      <c r="E25" s="1">
        <v>14</v>
      </c>
      <c r="F25" s="1">
        <v>14</v>
      </c>
      <c r="G25" s="3">
        <f t="shared" si="4"/>
        <v>14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 t="s">
        <v>233</v>
      </c>
      <c r="C26" s="1">
        <v>4</v>
      </c>
      <c r="D26" s="1">
        <v>0</v>
      </c>
      <c r="E26" s="1">
        <v>45</v>
      </c>
      <c r="F26" s="1">
        <v>21</v>
      </c>
      <c r="G26" s="3">
        <f t="shared" si="4"/>
        <v>11.25</v>
      </c>
      <c r="H26" s="1"/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 t="s">
        <v>234</v>
      </c>
      <c r="C27" s="1">
        <v>1</v>
      </c>
      <c r="D27" s="1">
        <v>0</v>
      </c>
      <c r="E27" s="1">
        <v>9</v>
      </c>
      <c r="F27" s="1">
        <v>9</v>
      </c>
      <c r="G27" s="3">
        <f t="shared" si="4"/>
        <v>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 t="s">
        <v>97</v>
      </c>
      <c r="C28" s="1">
        <v>1</v>
      </c>
      <c r="D28" s="1">
        <v>1</v>
      </c>
      <c r="E28" s="1">
        <v>8</v>
      </c>
      <c r="F28" s="1">
        <v>8</v>
      </c>
      <c r="G28" s="6" t="s">
        <v>52</v>
      </c>
      <c r="H28" s="1"/>
      <c r="I28" s="21"/>
      <c r="J28" s="21"/>
      <c r="K28" s="21"/>
      <c r="L28" s="21"/>
      <c r="M28" s="21"/>
      <c r="N28" s="1"/>
      <c r="O28" s="1"/>
      <c r="P28" s="1"/>
      <c r="Q28" s="1"/>
      <c r="R28" s="1"/>
      <c r="S28" s="1"/>
    </row>
    <row r="29" spans="1:19" ht="12.75">
      <c r="A29" s="1" t="s">
        <v>16</v>
      </c>
      <c r="C29" s="1">
        <v>4</v>
      </c>
      <c r="D29" s="1">
        <v>0</v>
      </c>
      <c r="E29" s="1">
        <v>23</v>
      </c>
      <c r="F29" s="1">
        <v>14</v>
      </c>
      <c r="G29" s="3">
        <f t="shared" si="4"/>
        <v>5.75</v>
      </c>
      <c r="H29" s="1"/>
      <c r="I29" s="7"/>
      <c r="J29" s="7"/>
      <c r="K29" s="7"/>
      <c r="L29" s="7"/>
      <c r="M29" s="7"/>
      <c r="N29" s="1"/>
      <c r="O29" s="1"/>
      <c r="P29" s="1"/>
      <c r="Q29" s="1"/>
      <c r="R29" s="1"/>
      <c r="S29" s="1"/>
    </row>
    <row r="30" spans="1:19" ht="12.75">
      <c r="A30" s="1" t="s">
        <v>37</v>
      </c>
      <c r="C30" s="1">
        <v>3</v>
      </c>
      <c r="D30" s="1">
        <v>0</v>
      </c>
      <c r="E30" s="1">
        <v>17</v>
      </c>
      <c r="F30" s="1">
        <v>8</v>
      </c>
      <c r="G30" s="3">
        <f t="shared" si="4"/>
        <v>5.666666666666667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 t="s">
        <v>235</v>
      </c>
      <c r="C31" s="1">
        <v>3</v>
      </c>
      <c r="D31" s="1">
        <v>0</v>
      </c>
      <c r="E31" s="1">
        <v>15</v>
      </c>
      <c r="F31" s="1">
        <v>15</v>
      </c>
      <c r="G31" s="3">
        <f t="shared" si="4"/>
        <v>5</v>
      </c>
      <c r="H31" s="1"/>
      <c r="I31" s="1"/>
      <c r="J31" s="20"/>
      <c r="K31" s="20"/>
      <c r="L31" s="20"/>
      <c r="M31" s="20"/>
      <c r="N31" s="20"/>
      <c r="O31" s="20"/>
      <c r="P31" s="20"/>
      <c r="Q31" s="1"/>
      <c r="R31" s="1"/>
      <c r="S31" s="1"/>
    </row>
    <row r="32" spans="1:19" ht="12.75">
      <c r="A32" s="1" t="s">
        <v>236</v>
      </c>
      <c r="C32" s="1">
        <v>1</v>
      </c>
      <c r="D32" s="1">
        <v>0</v>
      </c>
      <c r="E32" s="1">
        <v>5</v>
      </c>
      <c r="F32" s="1">
        <v>5</v>
      </c>
      <c r="G32" s="3">
        <f t="shared" si="4"/>
        <v>5</v>
      </c>
      <c r="H32" s="1"/>
      <c r="I32" s="1"/>
      <c r="J32" s="7"/>
      <c r="K32" s="7"/>
      <c r="L32" s="7"/>
      <c r="M32" s="7"/>
      <c r="N32" s="13"/>
      <c r="O32" s="13"/>
      <c r="P32" s="13"/>
      <c r="Q32" s="1"/>
      <c r="R32" s="1"/>
      <c r="S32" s="1"/>
    </row>
    <row r="33" spans="1:19" ht="12.75">
      <c r="A33" s="1" t="s">
        <v>98</v>
      </c>
      <c r="C33" s="1">
        <v>1</v>
      </c>
      <c r="D33" s="1">
        <v>0</v>
      </c>
      <c r="E33" s="1">
        <v>5</v>
      </c>
      <c r="F33" s="1">
        <v>5</v>
      </c>
      <c r="G33" s="3">
        <f t="shared" si="4"/>
        <v>5</v>
      </c>
      <c r="H33" s="1"/>
      <c r="I33" s="1"/>
      <c r="J33" s="7"/>
      <c r="K33" s="7"/>
      <c r="L33" s="7"/>
      <c r="M33" s="7"/>
      <c r="N33" s="13"/>
      <c r="O33" s="13"/>
      <c r="P33" s="13"/>
      <c r="Q33" s="1"/>
      <c r="R33" s="1"/>
      <c r="S33" s="1"/>
    </row>
    <row r="34" spans="1:19" ht="12.75">
      <c r="A34" s="1" t="s">
        <v>237</v>
      </c>
      <c r="C34" s="1">
        <v>4</v>
      </c>
      <c r="D34" s="1">
        <v>0</v>
      </c>
      <c r="E34" s="1">
        <v>15</v>
      </c>
      <c r="F34" s="1">
        <v>7</v>
      </c>
      <c r="G34" s="3">
        <f t="shared" si="4"/>
        <v>3.75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 t="s">
        <v>238</v>
      </c>
      <c r="C35" s="1">
        <v>2</v>
      </c>
      <c r="D35" s="1">
        <v>0</v>
      </c>
      <c r="E35" s="1">
        <v>6</v>
      </c>
      <c r="F35" s="1">
        <v>6</v>
      </c>
      <c r="G35" s="3">
        <f t="shared" si="4"/>
        <v>3</v>
      </c>
      <c r="H35" s="1"/>
      <c r="I35" s="20"/>
      <c r="J35" s="2"/>
      <c r="K35" s="1"/>
      <c r="L35" s="1"/>
      <c r="M35" s="1"/>
      <c r="N35" s="1"/>
      <c r="O35" s="1"/>
      <c r="P35" s="1"/>
      <c r="Q35" s="12"/>
      <c r="R35" s="1"/>
      <c r="S35" s="1"/>
    </row>
    <row r="36" spans="1:19" ht="12.75">
      <c r="A36" s="1" t="s">
        <v>48</v>
      </c>
      <c r="C36" s="1">
        <v>2</v>
      </c>
      <c r="D36" s="1">
        <v>0</v>
      </c>
      <c r="E36" s="1">
        <v>3</v>
      </c>
      <c r="F36" s="1">
        <v>2</v>
      </c>
      <c r="G36" s="3">
        <f t="shared" si="4"/>
        <v>1.5</v>
      </c>
      <c r="H36" s="1"/>
      <c r="I36" s="20"/>
      <c r="J36" s="2"/>
      <c r="K36" s="1"/>
      <c r="L36" s="1"/>
      <c r="M36" s="1"/>
      <c r="N36" s="1"/>
      <c r="O36" s="1"/>
      <c r="P36" s="1"/>
      <c r="Q36" s="12"/>
      <c r="R36" s="1"/>
      <c r="S36" s="1"/>
    </row>
    <row r="37" spans="1:19" ht="12.75">
      <c r="A37" s="1" t="s">
        <v>239</v>
      </c>
      <c r="C37" s="1">
        <v>3</v>
      </c>
      <c r="D37" s="1">
        <v>0</v>
      </c>
      <c r="E37" s="1">
        <v>0</v>
      </c>
      <c r="F37" s="1">
        <v>0</v>
      </c>
      <c r="G37" s="3">
        <f t="shared" si="4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 t="s">
        <v>12</v>
      </c>
      <c r="C38" s="1">
        <v>1</v>
      </c>
      <c r="D38" s="1">
        <v>0</v>
      </c>
      <c r="E38" s="1">
        <v>0</v>
      </c>
      <c r="F38" s="1">
        <v>0</v>
      </c>
      <c r="G38" s="3">
        <f t="shared" si="4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 t="s">
        <v>54</v>
      </c>
      <c r="C39" s="1">
        <v>1</v>
      </c>
      <c r="D39" s="1">
        <v>0</v>
      </c>
      <c r="E39" s="1">
        <v>0</v>
      </c>
      <c r="F39" s="1">
        <v>0</v>
      </c>
      <c r="G39" s="3">
        <f t="shared" si="4"/>
        <v>0</v>
      </c>
      <c r="H39" s="1"/>
      <c r="I39" s="20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7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1"/>
      <c r="Q40" s="12"/>
      <c r="R40" s="1"/>
      <c r="S40" s="1"/>
    </row>
    <row r="41" spans="1:19" ht="12.75">
      <c r="A41" s="1"/>
      <c r="B41" s="1"/>
      <c r="C41" s="1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20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4"/>
      <c r="J43" s="1"/>
      <c r="K43" s="1"/>
      <c r="L43" s="1"/>
      <c r="M43" s="1"/>
      <c r="N43" s="12"/>
      <c r="O43" s="12"/>
      <c r="P43" s="12"/>
      <c r="Q43" s="12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A1:AH31"/>
  <sheetViews>
    <sheetView workbookViewId="0" topLeftCell="A1">
      <selection activeCell="L35" sqref="L35"/>
    </sheetView>
  </sheetViews>
  <sheetFormatPr defaultColWidth="9.140625" defaultRowHeight="12.75"/>
  <cols>
    <col min="1" max="1" width="10.8515625" style="81" bestFit="1" customWidth="1"/>
    <col min="2" max="3" width="3.00390625" style="81" bestFit="1" customWidth="1"/>
    <col min="4" max="4" width="3.57421875" style="81" bestFit="1" customWidth="1"/>
    <col min="5" max="5" width="4.00390625" style="81" bestFit="1" customWidth="1"/>
    <col min="6" max="6" width="5.421875" style="81" bestFit="1" customWidth="1"/>
    <col min="7" max="7" width="3.00390625" style="81" bestFit="1" customWidth="1"/>
    <col min="8" max="8" width="4.00390625" style="81" bestFit="1" customWidth="1"/>
    <col min="9" max="9" width="3.00390625" style="81" bestFit="1" customWidth="1"/>
    <col min="10" max="10" width="1.8515625" style="81" bestFit="1" customWidth="1"/>
    <col min="11" max="11" width="4.28125" style="81" customWidth="1"/>
    <col min="12" max="12" width="13.8515625" style="81" customWidth="1"/>
    <col min="13" max="13" width="7.140625" style="81" bestFit="1" customWidth="1"/>
    <col min="14" max="14" width="3.00390625" style="81" bestFit="1" customWidth="1"/>
    <col min="15" max="15" width="4.00390625" style="81" bestFit="1" customWidth="1"/>
    <col min="16" max="16" width="3.00390625" style="81" bestFit="1" customWidth="1"/>
    <col min="17" max="17" width="6.421875" style="81" bestFit="1" customWidth="1"/>
    <col min="18" max="18" width="3.00390625" style="81" customWidth="1"/>
    <col min="19" max="19" width="3.7109375" style="81" customWidth="1"/>
    <col min="20" max="20" width="4.7109375" style="81" bestFit="1" customWidth="1"/>
    <col min="21" max="21" width="4.421875" style="81" bestFit="1" customWidth="1"/>
    <col min="22" max="22" width="4.28125" style="81" customWidth="1"/>
    <col min="23" max="23" width="10.8515625" style="81" bestFit="1" customWidth="1"/>
    <col min="24" max="24" width="3.00390625" style="81" bestFit="1" customWidth="1"/>
    <col min="25" max="25" width="3.28125" style="81" bestFit="1" customWidth="1"/>
    <col min="26" max="26" width="2.00390625" style="81" bestFit="1" customWidth="1"/>
    <col min="27" max="27" width="3.57421875" style="81" bestFit="1" customWidth="1"/>
    <col min="28" max="28" width="4.28125" style="81" customWidth="1"/>
    <col min="29" max="29" width="5.28125" style="81" bestFit="1" customWidth="1"/>
    <col min="30" max="30" width="5.140625" style="81" bestFit="1" customWidth="1"/>
    <col min="31" max="31" width="4.57421875" style="81" bestFit="1" customWidth="1"/>
    <col min="32" max="32" width="5.7109375" style="81" customWidth="1"/>
    <col min="33" max="33" width="7.00390625" style="81" customWidth="1"/>
    <col min="34" max="34" width="8.57421875" style="81" customWidth="1"/>
    <col min="35" max="16384" width="9.140625" style="81" customWidth="1"/>
  </cols>
  <sheetData>
    <row r="1" ht="74.25" customHeight="1">
      <c r="H1" s="101" t="s">
        <v>800</v>
      </c>
    </row>
    <row r="2" spans="1:34" ht="12.7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61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 t="s">
        <v>692</v>
      </c>
      <c r="X2" s="82"/>
      <c r="Y2" s="82"/>
      <c r="Z2" s="82"/>
      <c r="AA2" s="82"/>
      <c r="AB2" s="82"/>
      <c r="AC2" s="82" t="s">
        <v>707</v>
      </c>
      <c r="AD2" s="82"/>
      <c r="AE2" s="82"/>
      <c r="AF2" s="82"/>
      <c r="AG2" s="82"/>
      <c r="AH2" s="82"/>
    </row>
    <row r="3" spans="1:33" ht="12.75">
      <c r="A3" s="91" t="s">
        <v>682</v>
      </c>
      <c r="B3" s="83" t="s">
        <v>1</v>
      </c>
      <c r="C3" s="83" t="s">
        <v>2</v>
      </c>
      <c r="D3" s="83" t="s">
        <v>3</v>
      </c>
      <c r="E3" s="83" t="s">
        <v>683</v>
      </c>
      <c r="F3" s="83" t="s">
        <v>684</v>
      </c>
      <c r="G3" s="83">
        <v>50</v>
      </c>
      <c r="H3" s="83">
        <v>100</v>
      </c>
      <c r="J3" s="83" t="s">
        <v>5</v>
      </c>
      <c r="K3" s="83"/>
      <c r="L3" s="91" t="s">
        <v>682</v>
      </c>
      <c r="M3" s="83" t="s">
        <v>693</v>
      </c>
      <c r="N3" s="83" t="s">
        <v>1</v>
      </c>
      <c r="O3" s="83" t="s">
        <v>683</v>
      </c>
      <c r="P3" s="83" t="s">
        <v>694</v>
      </c>
      <c r="Q3" s="83" t="s">
        <v>684</v>
      </c>
      <c r="S3" s="83" t="s">
        <v>26</v>
      </c>
      <c r="T3" s="83" t="s">
        <v>695</v>
      </c>
      <c r="U3" s="83" t="s">
        <v>696</v>
      </c>
      <c r="V3" s="83"/>
      <c r="W3" s="91" t="s">
        <v>682</v>
      </c>
      <c r="X3" s="91" t="s">
        <v>697</v>
      </c>
      <c r="Y3" s="91" t="s">
        <v>698</v>
      </c>
      <c r="Z3" s="91" t="s">
        <v>699</v>
      </c>
      <c r="AA3" s="91" t="s">
        <v>700</v>
      </c>
      <c r="AB3" s="91"/>
      <c r="AC3" s="91" t="s">
        <v>703</v>
      </c>
      <c r="AD3" s="91" t="s">
        <v>704</v>
      </c>
      <c r="AE3" s="91" t="s">
        <v>705</v>
      </c>
      <c r="AF3" s="91" t="s">
        <v>706</v>
      </c>
      <c r="AG3" s="91"/>
    </row>
    <row r="4" spans="1:31" ht="12.75">
      <c r="A4" s="99" t="s">
        <v>381</v>
      </c>
      <c r="B4" s="99">
        <v>14</v>
      </c>
      <c r="C4" s="99">
        <v>14</v>
      </c>
      <c r="D4" s="99">
        <v>1</v>
      </c>
      <c r="E4" s="99">
        <v>319</v>
      </c>
      <c r="F4" s="120">
        <v>24.53846153846154</v>
      </c>
      <c r="G4" s="99">
        <v>4</v>
      </c>
      <c r="H4" s="99">
        <v>0</v>
      </c>
      <c r="I4" s="99">
        <v>66</v>
      </c>
      <c r="J4" s="99" t="s">
        <v>574</v>
      </c>
      <c r="L4" s="99" t="s">
        <v>781</v>
      </c>
      <c r="M4" s="108">
        <v>90.5</v>
      </c>
      <c r="N4" s="99">
        <v>29</v>
      </c>
      <c r="O4" s="99">
        <v>226</v>
      </c>
      <c r="P4" s="99">
        <v>17</v>
      </c>
      <c r="Q4" s="117">
        <v>13.294117647058824</v>
      </c>
      <c r="R4" s="110">
        <v>6</v>
      </c>
      <c r="S4" s="99">
        <v>12</v>
      </c>
      <c r="T4" s="111">
        <v>31.941176470588236</v>
      </c>
      <c r="U4" s="109">
        <v>2.4972375690607733</v>
      </c>
      <c r="W4" s="81" t="s">
        <v>726</v>
      </c>
      <c r="X4" s="81">
        <v>8</v>
      </c>
      <c r="AA4" s="113">
        <v>8</v>
      </c>
      <c r="AC4" s="81">
        <v>10</v>
      </c>
      <c r="AD4" s="81">
        <v>1</v>
      </c>
      <c r="AE4" s="81">
        <v>7</v>
      </c>
    </row>
    <row r="5" spans="1:27" ht="12.75">
      <c r="A5" s="99" t="s">
        <v>749</v>
      </c>
      <c r="B5" s="99">
        <v>12</v>
      </c>
      <c r="C5" s="99">
        <v>12</v>
      </c>
      <c r="D5" s="99">
        <v>2</v>
      </c>
      <c r="E5" s="99">
        <v>228</v>
      </c>
      <c r="F5" s="120">
        <v>22.8</v>
      </c>
      <c r="G5" s="99">
        <v>1</v>
      </c>
      <c r="H5" s="99">
        <v>0</v>
      </c>
      <c r="I5" s="99">
        <v>57</v>
      </c>
      <c r="J5" s="99" t="s">
        <v>701</v>
      </c>
      <c r="L5" s="99" t="s">
        <v>726</v>
      </c>
      <c r="M5" s="108">
        <v>82.83333333333334</v>
      </c>
      <c r="N5" s="99">
        <v>12</v>
      </c>
      <c r="O5" s="99">
        <v>310</v>
      </c>
      <c r="P5" s="99">
        <v>17</v>
      </c>
      <c r="Q5" s="117">
        <v>18.235294117647058</v>
      </c>
      <c r="R5" s="110">
        <v>3</v>
      </c>
      <c r="S5" s="99">
        <v>43</v>
      </c>
      <c r="T5" s="111">
        <v>29.23529411764706</v>
      </c>
      <c r="U5" s="109">
        <v>3.742454728370221</v>
      </c>
      <c r="W5" s="81" t="s">
        <v>778</v>
      </c>
      <c r="X5" s="81">
        <v>6</v>
      </c>
      <c r="AA5" s="113">
        <v>6</v>
      </c>
    </row>
    <row r="6" spans="1:34" ht="12.75">
      <c r="A6" s="99" t="s">
        <v>735</v>
      </c>
      <c r="B6" s="99">
        <v>11</v>
      </c>
      <c r="C6" s="99">
        <v>10</v>
      </c>
      <c r="D6" s="99">
        <v>2</v>
      </c>
      <c r="E6" s="99">
        <v>160</v>
      </c>
      <c r="F6" s="120">
        <v>20</v>
      </c>
      <c r="G6" s="99">
        <v>1</v>
      </c>
      <c r="H6" s="99">
        <v>0</v>
      </c>
      <c r="I6" s="114">
        <v>60</v>
      </c>
      <c r="J6" s="114" t="s">
        <v>574</v>
      </c>
      <c r="L6" s="99" t="s">
        <v>775</v>
      </c>
      <c r="M6" s="108">
        <v>134.66666666666669</v>
      </c>
      <c r="N6" s="99">
        <v>17</v>
      </c>
      <c r="O6" s="99">
        <v>447</v>
      </c>
      <c r="P6" s="99">
        <v>24</v>
      </c>
      <c r="Q6" s="117">
        <v>18.625</v>
      </c>
      <c r="R6" s="110">
        <v>6</v>
      </c>
      <c r="S6" s="99">
        <v>11</v>
      </c>
      <c r="T6" s="111">
        <v>33.66666666666667</v>
      </c>
      <c r="U6" s="109">
        <v>3.319306930693069</v>
      </c>
      <c r="W6" s="81" t="s">
        <v>794</v>
      </c>
      <c r="X6" s="81">
        <v>5</v>
      </c>
      <c r="AA6" s="113">
        <v>5</v>
      </c>
      <c r="AC6" s="93"/>
      <c r="AD6" s="93" t="s">
        <v>709</v>
      </c>
      <c r="AE6" s="93" t="s">
        <v>73</v>
      </c>
      <c r="AF6" s="93" t="s">
        <v>4</v>
      </c>
      <c r="AG6" s="93" t="s">
        <v>710</v>
      </c>
      <c r="AH6" s="93" t="s">
        <v>23</v>
      </c>
    </row>
    <row r="7" spans="1:34" ht="12.75">
      <c r="A7" s="99" t="s">
        <v>726</v>
      </c>
      <c r="B7" s="99">
        <v>15</v>
      </c>
      <c r="C7" s="99">
        <v>15</v>
      </c>
      <c r="D7" s="99">
        <v>1</v>
      </c>
      <c r="E7" s="99">
        <v>231</v>
      </c>
      <c r="F7" s="120">
        <v>16.5</v>
      </c>
      <c r="G7" s="99">
        <v>1</v>
      </c>
      <c r="H7" s="99">
        <v>0</v>
      </c>
      <c r="I7" s="99">
        <v>66</v>
      </c>
      <c r="J7" s="99" t="s">
        <v>574</v>
      </c>
      <c r="L7" s="102" t="s">
        <v>778</v>
      </c>
      <c r="M7" s="104">
        <v>115</v>
      </c>
      <c r="N7" s="102">
        <v>15</v>
      </c>
      <c r="O7" s="102">
        <v>414</v>
      </c>
      <c r="P7" s="102">
        <v>22</v>
      </c>
      <c r="Q7" s="118">
        <v>18.818181818181817</v>
      </c>
      <c r="R7" s="106">
        <v>5</v>
      </c>
      <c r="S7" s="102">
        <v>52</v>
      </c>
      <c r="T7" s="107">
        <v>31.363636363636363</v>
      </c>
      <c r="U7" s="105">
        <v>3.6</v>
      </c>
      <c r="W7" s="81" t="s">
        <v>735</v>
      </c>
      <c r="X7" s="81">
        <v>4</v>
      </c>
      <c r="Z7" s="81">
        <v>1</v>
      </c>
      <c r="AA7" s="113">
        <v>5</v>
      </c>
      <c r="AC7" s="93" t="s">
        <v>72</v>
      </c>
      <c r="AD7" s="81">
        <v>1736</v>
      </c>
      <c r="AE7" s="81">
        <v>284</v>
      </c>
      <c r="AF7" s="81">
        <v>2020</v>
      </c>
      <c r="AG7" s="81">
        <v>128</v>
      </c>
      <c r="AH7" s="81">
        <v>602</v>
      </c>
    </row>
    <row r="8" spans="1:34" ht="12.75">
      <c r="A8" s="99" t="s">
        <v>558</v>
      </c>
      <c r="B8" s="99">
        <v>7</v>
      </c>
      <c r="C8" s="99">
        <v>7</v>
      </c>
      <c r="D8" s="99">
        <v>2</v>
      </c>
      <c r="E8" s="99">
        <v>56</v>
      </c>
      <c r="F8" s="120">
        <v>11.2</v>
      </c>
      <c r="G8" s="99">
        <v>0</v>
      </c>
      <c r="H8" s="99">
        <v>0</v>
      </c>
      <c r="I8" s="99">
        <v>12</v>
      </c>
      <c r="J8" s="99" t="s">
        <v>574</v>
      </c>
      <c r="L8" s="87" t="s">
        <v>795</v>
      </c>
      <c r="M8" s="95">
        <v>10.666666666666666</v>
      </c>
      <c r="N8" s="87">
        <v>2</v>
      </c>
      <c r="O8" s="87">
        <v>42</v>
      </c>
      <c r="P8" s="87">
        <v>6</v>
      </c>
      <c r="Q8" s="123">
        <v>7</v>
      </c>
      <c r="R8" s="97">
        <v>4</v>
      </c>
      <c r="S8" s="87">
        <v>39</v>
      </c>
      <c r="T8" s="98">
        <v>10.666666666666666</v>
      </c>
      <c r="U8" s="96">
        <v>3.9375</v>
      </c>
      <c r="W8" s="81" t="s">
        <v>558</v>
      </c>
      <c r="X8" s="81">
        <v>4</v>
      </c>
      <c r="AA8" s="113">
        <v>4</v>
      </c>
      <c r="AC8" s="93" t="s">
        <v>708</v>
      </c>
      <c r="AD8" s="81">
        <v>1736</v>
      </c>
      <c r="AE8" s="81">
        <v>245</v>
      </c>
      <c r="AF8" s="81">
        <v>1982</v>
      </c>
      <c r="AG8" s="81">
        <v>112</v>
      </c>
      <c r="AH8" s="89">
        <v>560.6666666666666</v>
      </c>
    </row>
    <row r="9" spans="1:29" ht="12.75">
      <c r="A9" s="99" t="s">
        <v>772</v>
      </c>
      <c r="B9" s="99">
        <v>13</v>
      </c>
      <c r="C9" s="99">
        <v>13</v>
      </c>
      <c r="D9" s="99">
        <v>0</v>
      </c>
      <c r="E9" s="99">
        <v>129</v>
      </c>
      <c r="F9" s="120">
        <v>9.923076923076923</v>
      </c>
      <c r="G9" s="99">
        <v>0</v>
      </c>
      <c r="H9" s="99">
        <v>0</v>
      </c>
      <c r="I9" s="99">
        <v>35</v>
      </c>
      <c r="J9" s="99" t="s">
        <v>574</v>
      </c>
      <c r="L9" s="99" t="s">
        <v>33</v>
      </c>
      <c r="M9" s="108">
        <v>33</v>
      </c>
      <c r="N9" s="99">
        <v>12</v>
      </c>
      <c r="O9" s="99">
        <v>58</v>
      </c>
      <c r="P9" s="99">
        <v>6</v>
      </c>
      <c r="Q9" s="117">
        <v>9.666666666666666</v>
      </c>
      <c r="R9" s="110">
        <v>4</v>
      </c>
      <c r="S9" s="99">
        <v>16</v>
      </c>
      <c r="T9" s="111">
        <v>33</v>
      </c>
      <c r="U9" s="109">
        <v>1.7575757575757576</v>
      </c>
      <c r="W9" s="81" t="s">
        <v>749</v>
      </c>
      <c r="X9" s="81">
        <v>4</v>
      </c>
      <c r="AA9" s="113">
        <v>4</v>
      </c>
      <c r="AC9" s="93"/>
    </row>
    <row r="10" spans="1:34" ht="12.75">
      <c r="A10" s="99" t="s">
        <v>793</v>
      </c>
      <c r="B10" s="99">
        <v>7</v>
      </c>
      <c r="C10" s="99">
        <v>7</v>
      </c>
      <c r="D10" s="99">
        <v>0</v>
      </c>
      <c r="E10" s="99">
        <v>65</v>
      </c>
      <c r="F10" s="120">
        <v>9.285714285714286</v>
      </c>
      <c r="G10" s="99">
        <v>0</v>
      </c>
      <c r="H10" s="99">
        <v>0</v>
      </c>
      <c r="I10" s="99">
        <v>24</v>
      </c>
      <c r="J10" s="99" t="s">
        <v>574</v>
      </c>
      <c r="L10" s="99" t="s">
        <v>749</v>
      </c>
      <c r="M10" s="108">
        <v>17</v>
      </c>
      <c r="N10" s="99">
        <v>3</v>
      </c>
      <c r="O10" s="99">
        <v>71</v>
      </c>
      <c r="P10" s="99">
        <v>5</v>
      </c>
      <c r="Q10" s="117">
        <v>14.2</v>
      </c>
      <c r="R10" s="110">
        <v>4</v>
      </c>
      <c r="S10" s="99">
        <v>35</v>
      </c>
      <c r="T10" s="111">
        <v>20.4</v>
      </c>
      <c r="U10" s="109">
        <v>4.176470588235294</v>
      </c>
      <c r="W10" s="81" t="s">
        <v>795</v>
      </c>
      <c r="X10" s="81">
        <v>3</v>
      </c>
      <c r="AA10" s="113">
        <v>3</v>
      </c>
      <c r="AC10" s="93"/>
      <c r="AD10" s="93" t="s">
        <v>711</v>
      </c>
      <c r="AE10" s="93"/>
      <c r="AF10" s="93" t="s">
        <v>712</v>
      </c>
      <c r="AG10" s="93"/>
      <c r="AH10" s="93" t="s">
        <v>713</v>
      </c>
    </row>
    <row r="11" spans="1:34" ht="12.75">
      <c r="A11" s="99" t="s">
        <v>778</v>
      </c>
      <c r="B11" s="99">
        <v>15</v>
      </c>
      <c r="C11" s="99">
        <v>12</v>
      </c>
      <c r="D11" s="99">
        <v>1</v>
      </c>
      <c r="E11" s="99">
        <v>90</v>
      </c>
      <c r="F11" s="120">
        <v>8.181818181818182</v>
      </c>
      <c r="G11" s="99">
        <v>0</v>
      </c>
      <c r="H11" s="99">
        <v>0</v>
      </c>
      <c r="I11" s="99">
        <v>23</v>
      </c>
      <c r="J11" s="99" t="s">
        <v>574</v>
      </c>
      <c r="L11" s="99" t="s">
        <v>797</v>
      </c>
      <c r="M11" s="108">
        <v>11</v>
      </c>
      <c r="N11" s="99"/>
      <c r="O11" s="99">
        <v>39</v>
      </c>
      <c r="P11" s="99">
        <v>3</v>
      </c>
      <c r="Q11" s="117">
        <v>13</v>
      </c>
      <c r="R11" s="110">
        <v>3</v>
      </c>
      <c r="S11" s="99">
        <v>20</v>
      </c>
      <c r="T11" s="111">
        <v>22</v>
      </c>
      <c r="U11" s="109">
        <v>3.5454545454545454</v>
      </c>
      <c r="W11" s="81" t="s">
        <v>775</v>
      </c>
      <c r="X11" s="81">
        <v>3</v>
      </c>
      <c r="AA11" s="113">
        <v>3</v>
      </c>
      <c r="AC11" s="93" t="s">
        <v>72</v>
      </c>
      <c r="AD11" s="85">
        <v>3.355481727574751</v>
      </c>
      <c r="AF11" s="85">
        <v>15.78125</v>
      </c>
      <c r="AH11" s="92">
        <v>4.703125</v>
      </c>
    </row>
    <row r="12" spans="1:34" ht="12.75">
      <c r="A12" s="99" t="s">
        <v>775</v>
      </c>
      <c r="B12" s="99">
        <v>15</v>
      </c>
      <c r="C12" s="99">
        <v>12</v>
      </c>
      <c r="D12" s="99">
        <v>2</v>
      </c>
      <c r="E12" s="99">
        <v>70</v>
      </c>
      <c r="F12" s="120">
        <v>7</v>
      </c>
      <c r="G12" s="99">
        <v>0</v>
      </c>
      <c r="H12" s="99">
        <v>0</v>
      </c>
      <c r="I12" s="99">
        <v>22</v>
      </c>
      <c r="L12" s="99" t="s">
        <v>799</v>
      </c>
      <c r="M12" s="108">
        <v>7</v>
      </c>
      <c r="N12" s="99">
        <v>3</v>
      </c>
      <c r="O12" s="99">
        <v>8</v>
      </c>
      <c r="P12" s="99">
        <v>3</v>
      </c>
      <c r="Q12" s="117">
        <v>2.6666666666666665</v>
      </c>
      <c r="R12" s="110">
        <v>3</v>
      </c>
      <c r="S12" s="99">
        <v>8</v>
      </c>
      <c r="T12" s="111">
        <v>14</v>
      </c>
      <c r="U12" s="109">
        <v>1.1428571428571428</v>
      </c>
      <c r="W12" s="99" t="s">
        <v>772</v>
      </c>
      <c r="X12" s="99">
        <v>3</v>
      </c>
      <c r="AA12" s="113">
        <v>3</v>
      </c>
      <c r="AC12" s="93" t="s">
        <v>708</v>
      </c>
      <c r="AD12" s="81">
        <v>3.535077288941736</v>
      </c>
      <c r="AF12" s="85">
        <v>17.696428571428573</v>
      </c>
      <c r="AH12" s="92">
        <v>5.0059523809523805</v>
      </c>
    </row>
    <row r="13" spans="1:27" ht="12.75">
      <c r="A13" s="81" t="s">
        <v>794</v>
      </c>
      <c r="B13" s="81">
        <v>7</v>
      </c>
      <c r="C13" s="81">
        <v>7</v>
      </c>
      <c r="D13" s="81">
        <v>1</v>
      </c>
      <c r="E13" s="81">
        <v>40</v>
      </c>
      <c r="F13" s="119">
        <v>6.666666666666667</v>
      </c>
      <c r="G13" s="81">
        <v>0</v>
      </c>
      <c r="H13" s="81">
        <v>0</v>
      </c>
      <c r="I13" s="81">
        <v>12</v>
      </c>
      <c r="J13" s="81" t="s">
        <v>574</v>
      </c>
      <c r="L13" s="81" t="s">
        <v>542</v>
      </c>
      <c r="M13" s="108">
        <v>31</v>
      </c>
      <c r="N13" s="99">
        <v>11</v>
      </c>
      <c r="O13" s="99">
        <v>97</v>
      </c>
      <c r="P13" s="99">
        <v>2</v>
      </c>
      <c r="Q13" s="117">
        <v>48.5</v>
      </c>
      <c r="R13" s="110">
        <v>1</v>
      </c>
      <c r="S13" s="99">
        <v>19</v>
      </c>
      <c r="T13" s="111">
        <v>93</v>
      </c>
      <c r="U13" s="109">
        <v>3.129032258064516</v>
      </c>
      <c r="W13" s="81" t="s">
        <v>33</v>
      </c>
      <c r="X13" s="81">
        <v>3</v>
      </c>
      <c r="AA13" s="113">
        <v>3</v>
      </c>
    </row>
    <row r="14" spans="1:27" ht="12.75">
      <c r="A14" s="102" t="s">
        <v>795</v>
      </c>
      <c r="B14" s="102">
        <v>7</v>
      </c>
      <c r="C14" s="102">
        <v>7</v>
      </c>
      <c r="D14" s="102">
        <v>0</v>
      </c>
      <c r="E14" s="102">
        <v>32</v>
      </c>
      <c r="F14" s="121">
        <v>4.571428571428571</v>
      </c>
      <c r="G14" s="102">
        <v>0</v>
      </c>
      <c r="H14" s="102">
        <v>0</v>
      </c>
      <c r="I14" s="102">
        <v>13</v>
      </c>
      <c r="J14" s="102" t="s">
        <v>574</v>
      </c>
      <c r="L14" s="81" t="s">
        <v>544</v>
      </c>
      <c r="M14" s="108">
        <v>11</v>
      </c>
      <c r="N14" s="99">
        <v>3</v>
      </c>
      <c r="O14" s="99">
        <v>25</v>
      </c>
      <c r="P14" s="99">
        <v>1</v>
      </c>
      <c r="Q14" s="117">
        <v>25</v>
      </c>
      <c r="R14" s="110">
        <v>1</v>
      </c>
      <c r="S14" s="99">
        <v>14</v>
      </c>
      <c r="T14" s="111">
        <v>66</v>
      </c>
      <c r="U14" s="109">
        <v>2.272727272727273</v>
      </c>
      <c r="W14" s="81" t="s">
        <v>297</v>
      </c>
      <c r="X14" s="81">
        <v>2</v>
      </c>
      <c r="AA14" s="113">
        <v>2</v>
      </c>
    </row>
    <row r="15" spans="1:27" ht="12.75">
      <c r="A15" s="99" t="s">
        <v>544</v>
      </c>
      <c r="B15" s="99">
        <v>2</v>
      </c>
      <c r="C15" s="99">
        <v>2</v>
      </c>
      <c r="D15" s="99">
        <v>1</v>
      </c>
      <c r="E15" s="99">
        <v>81</v>
      </c>
      <c r="F15" s="120">
        <v>81</v>
      </c>
      <c r="G15" s="99">
        <v>1</v>
      </c>
      <c r="H15" s="99">
        <v>0</v>
      </c>
      <c r="I15" s="99">
        <v>65</v>
      </c>
      <c r="J15" s="99" t="s">
        <v>701</v>
      </c>
      <c r="L15" s="81" t="s">
        <v>793</v>
      </c>
      <c r="M15" s="108">
        <v>11</v>
      </c>
      <c r="N15" s="99"/>
      <c r="O15" s="99">
        <v>82</v>
      </c>
      <c r="P15" s="99">
        <v>1</v>
      </c>
      <c r="Q15" s="117">
        <v>82</v>
      </c>
      <c r="R15" s="110">
        <v>1</v>
      </c>
      <c r="S15" s="99">
        <v>29</v>
      </c>
      <c r="T15" s="111">
        <v>66</v>
      </c>
      <c r="U15" s="109">
        <v>7.454545454545454</v>
      </c>
      <c r="W15" s="81" t="s">
        <v>793</v>
      </c>
      <c r="X15" s="99">
        <v>2</v>
      </c>
      <c r="AA15" s="113">
        <v>2</v>
      </c>
    </row>
    <row r="16" spans="1:27" ht="12.75">
      <c r="A16" s="99" t="s">
        <v>542</v>
      </c>
      <c r="B16" s="99">
        <v>4</v>
      </c>
      <c r="C16" s="99">
        <v>4</v>
      </c>
      <c r="D16" s="99">
        <v>0</v>
      </c>
      <c r="E16" s="99">
        <v>55</v>
      </c>
      <c r="F16" s="120">
        <v>13.75</v>
      </c>
      <c r="G16" s="99">
        <v>0</v>
      </c>
      <c r="H16" s="99">
        <v>0</v>
      </c>
      <c r="I16" s="99">
        <v>29</v>
      </c>
      <c r="L16" s="81" t="s">
        <v>689</v>
      </c>
      <c r="M16" s="108">
        <v>1</v>
      </c>
      <c r="N16" s="99"/>
      <c r="O16" s="99">
        <v>9</v>
      </c>
      <c r="P16" s="99"/>
      <c r="Q16" s="117" t="s">
        <v>574</v>
      </c>
      <c r="R16" s="110">
        <v>0</v>
      </c>
      <c r="S16" s="99">
        <v>9</v>
      </c>
      <c r="T16" s="111" t="s">
        <v>574</v>
      </c>
      <c r="U16" s="109">
        <v>9</v>
      </c>
      <c r="W16" s="81" t="s">
        <v>796</v>
      </c>
      <c r="X16" s="81">
        <v>1</v>
      </c>
      <c r="Z16" s="81">
        <v>1</v>
      </c>
      <c r="AA16" s="113">
        <v>2</v>
      </c>
    </row>
    <row r="17" spans="1:27" ht="12.75">
      <c r="A17" s="81" t="s">
        <v>144</v>
      </c>
      <c r="B17" s="81">
        <v>1</v>
      </c>
      <c r="C17" s="81">
        <v>1</v>
      </c>
      <c r="D17" s="81">
        <v>0</v>
      </c>
      <c r="E17" s="81">
        <v>44</v>
      </c>
      <c r="F17" s="119">
        <v>44</v>
      </c>
      <c r="G17" s="81">
        <v>0</v>
      </c>
      <c r="H17" s="81">
        <v>0</v>
      </c>
      <c r="I17" s="81">
        <v>44</v>
      </c>
      <c r="J17" s="81" t="s">
        <v>574</v>
      </c>
      <c r="L17" s="81" t="s">
        <v>782</v>
      </c>
      <c r="M17" s="108">
        <v>4</v>
      </c>
      <c r="N17" s="99"/>
      <c r="O17" s="99">
        <v>21</v>
      </c>
      <c r="P17" s="99"/>
      <c r="Q17" s="117" t="s">
        <v>574</v>
      </c>
      <c r="R17" s="122">
        <v>0</v>
      </c>
      <c r="S17" s="99">
        <v>2</v>
      </c>
      <c r="T17" s="111" t="s">
        <v>574</v>
      </c>
      <c r="U17" s="109">
        <v>5.25</v>
      </c>
      <c r="W17" s="81" t="s">
        <v>781</v>
      </c>
      <c r="X17" s="81">
        <v>2</v>
      </c>
      <c r="AA17" s="113">
        <v>2</v>
      </c>
    </row>
    <row r="18" spans="1:27" ht="12.75">
      <c r="A18" s="99" t="s">
        <v>33</v>
      </c>
      <c r="B18" s="99">
        <v>4</v>
      </c>
      <c r="C18" s="99">
        <v>2</v>
      </c>
      <c r="D18" s="99">
        <v>0</v>
      </c>
      <c r="E18" s="99">
        <v>33</v>
      </c>
      <c r="F18" s="120">
        <v>16.5</v>
      </c>
      <c r="G18" s="99">
        <v>0</v>
      </c>
      <c r="H18" s="99">
        <v>0</v>
      </c>
      <c r="I18" s="99">
        <v>27</v>
      </c>
      <c r="J18" s="99" t="s">
        <v>574</v>
      </c>
      <c r="M18" s="108"/>
      <c r="N18" s="99"/>
      <c r="O18" s="99"/>
      <c r="P18" s="99"/>
      <c r="Q18" s="117"/>
      <c r="R18" s="122"/>
      <c r="S18" s="99"/>
      <c r="T18" s="111"/>
      <c r="U18" s="109"/>
      <c r="W18" s="81" t="s">
        <v>689</v>
      </c>
      <c r="X18" s="81">
        <v>2</v>
      </c>
      <c r="AA18" s="113">
        <v>2</v>
      </c>
    </row>
    <row r="19" spans="1:27" ht="12.75">
      <c r="A19" s="99" t="s">
        <v>782</v>
      </c>
      <c r="B19" s="99">
        <v>3</v>
      </c>
      <c r="C19" s="99">
        <v>3</v>
      </c>
      <c r="D19" s="99">
        <v>1</v>
      </c>
      <c r="E19" s="99">
        <v>32</v>
      </c>
      <c r="F19" s="120">
        <v>16</v>
      </c>
      <c r="G19" s="99">
        <v>0</v>
      </c>
      <c r="H19" s="99">
        <v>0</v>
      </c>
      <c r="I19" s="99">
        <v>26</v>
      </c>
      <c r="J19" s="99" t="s">
        <v>574</v>
      </c>
      <c r="L19" s="94" t="s">
        <v>62</v>
      </c>
      <c r="M19" s="108"/>
      <c r="N19" s="99"/>
      <c r="O19" s="99"/>
      <c r="P19" s="99"/>
      <c r="Q19" s="117"/>
      <c r="R19" s="122"/>
      <c r="S19" s="99"/>
      <c r="T19" s="111"/>
      <c r="U19" s="109"/>
      <c r="W19" s="81" t="s">
        <v>544</v>
      </c>
      <c r="X19" s="81">
        <v>1</v>
      </c>
      <c r="Y19" s="81">
        <v>1</v>
      </c>
      <c r="AA19" s="113">
        <v>2</v>
      </c>
    </row>
    <row r="20" spans="1:27" ht="12.75">
      <c r="A20" s="81" t="s">
        <v>796</v>
      </c>
      <c r="B20" s="81">
        <v>3</v>
      </c>
      <c r="C20" s="81">
        <v>3</v>
      </c>
      <c r="D20" s="81">
        <v>0</v>
      </c>
      <c r="E20" s="81">
        <v>30</v>
      </c>
      <c r="F20" s="119">
        <v>10</v>
      </c>
      <c r="G20" s="81">
        <v>0</v>
      </c>
      <c r="H20" s="81">
        <v>0</v>
      </c>
      <c r="I20" s="81">
        <v>20</v>
      </c>
      <c r="J20" s="81" t="s">
        <v>574</v>
      </c>
      <c r="M20" s="108"/>
      <c r="N20" s="99"/>
      <c r="O20" s="99"/>
      <c r="P20" s="99"/>
      <c r="Q20" s="117"/>
      <c r="R20" s="122"/>
      <c r="S20" s="99"/>
      <c r="T20" s="111"/>
      <c r="U20" s="109"/>
      <c r="W20" s="81" t="s">
        <v>381</v>
      </c>
      <c r="X20" s="81">
        <v>1</v>
      </c>
      <c r="AA20" s="81">
        <v>1</v>
      </c>
    </row>
    <row r="21" spans="1:27" ht="12.75">
      <c r="A21" s="81" t="s">
        <v>781</v>
      </c>
      <c r="B21" s="81">
        <v>11</v>
      </c>
      <c r="C21" s="81">
        <v>7</v>
      </c>
      <c r="D21" s="81">
        <v>6</v>
      </c>
      <c r="E21" s="81">
        <v>17</v>
      </c>
      <c r="F21" s="119">
        <v>17</v>
      </c>
      <c r="G21" s="81">
        <v>0</v>
      </c>
      <c r="H21" s="81">
        <v>0</v>
      </c>
      <c r="I21" s="81">
        <v>11</v>
      </c>
      <c r="J21" s="81" t="s">
        <v>574</v>
      </c>
      <c r="M21" s="108"/>
      <c r="N21" s="99"/>
      <c r="O21" s="99"/>
      <c r="P21" s="99"/>
      <c r="Q21" s="117"/>
      <c r="R21" s="122"/>
      <c r="S21" s="99"/>
      <c r="T21" s="111"/>
      <c r="U21" s="109"/>
      <c r="W21" s="81" t="s">
        <v>797</v>
      </c>
      <c r="X21" s="81">
        <v>1</v>
      </c>
      <c r="AA21" s="81">
        <v>1</v>
      </c>
    </row>
    <row r="22" spans="1:27" ht="12.75">
      <c r="A22" s="81" t="s">
        <v>297</v>
      </c>
      <c r="B22" s="81">
        <v>1</v>
      </c>
      <c r="C22" s="81">
        <v>1</v>
      </c>
      <c r="D22" s="81">
        <v>0</v>
      </c>
      <c r="E22" s="81">
        <v>13</v>
      </c>
      <c r="F22" s="119">
        <v>13</v>
      </c>
      <c r="G22" s="81">
        <v>0</v>
      </c>
      <c r="H22" s="81">
        <v>0</v>
      </c>
      <c r="I22" s="81">
        <v>13</v>
      </c>
      <c r="J22" s="81" t="s">
        <v>574</v>
      </c>
      <c r="W22" s="81" t="s">
        <v>144</v>
      </c>
      <c r="X22" s="81">
        <v>1</v>
      </c>
      <c r="AA22" s="81">
        <v>1</v>
      </c>
    </row>
    <row r="23" spans="1:27" ht="12.75">
      <c r="A23" s="81" t="s">
        <v>689</v>
      </c>
      <c r="B23" s="81">
        <v>3</v>
      </c>
      <c r="C23" s="81">
        <v>3</v>
      </c>
      <c r="D23" s="81">
        <v>0</v>
      </c>
      <c r="E23" s="81">
        <v>4</v>
      </c>
      <c r="F23" s="119">
        <v>1.3333333333333333</v>
      </c>
      <c r="G23" s="81">
        <v>0</v>
      </c>
      <c r="H23" s="81">
        <v>0</v>
      </c>
      <c r="I23" s="81">
        <v>2</v>
      </c>
      <c r="J23" s="81" t="s">
        <v>574</v>
      </c>
      <c r="W23" s="81" t="s">
        <v>799</v>
      </c>
      <c r="X23" s="81">
        <v>1</v>
      </c>
      <c r="AA23" s="81">
        <v>1</v>
      </c>
    </row>
    <row r="24" spans="1:27" ht="12.75">
      <c r="A24" s="99" t="s">
        <v>91</v>
      </c>
      <c r="B24" s="99">
        <v>1</v>
      </c>
      <c r="C24" s="99">
        <v>1</v>
      </c>
      <c r="D24" s="99">
        <v>0</v>
      </c>
      <c r="E24" s="99">
        <v>3</v>
      </c>
      <c r="F24" s="120">
        <v>3</v>
      </c>
      <c r="G24" s="99">
        <v>0</v>
      </c>
      <c r="H24" s="99">
        <v>0</v>
      </c>
      <c r="I24" s="99">
        <v>3</v>
      </c>
      <c r="J24" s="81" t="s">
        <v>574</v>
      </c>
      <c r="W24" s="81" t="s">
        <v>798</v>
      </c>
      <c r="X24" s="81">
        <v>1</v>
      </c>
      <c r="AA24" s="81">
        <v>1</v>
      </c>
    </row>
    <row r="25" spans="1:10" ht="12.75">
      <c r="A25" s="81" t="s">
        <v>797</v>
      </c>
      <c r="B25" s="81">
        <v>2</v>
      </c>
      <c r="C25" s="81">
        <v>2</v>
      </c>
      <c r="D25" s="81">
        <v>0</v>
      </c>
      <c r="E25" s="81">
        <v>3</v>
      </c>
      <c r="F25" s="119">
        <v>1.5</v>
      </c>
      <c r="G25" s="81">
        <v>0</v>
      </c>
      <c r="H25" s="81">
        <v>0</v>
      </c>
      <c r="I25" s="81">
        <v>2</v>
      </c>
      <c r="J25" s="81" t="s">
        <v>574</v>
      </c>
    </row>
    <row r="26" spans="1:10" ht="12.75">
      <c r="A26" s="81" t="s">
        <v>783</v>
      </c>
      <c r="B26" s="81">
        <v>1</v>
      </c>
      <c r="C26" s="81">
        <v>1</v>
      </c>
      <c r="D26" s="81">
        <v>0</v>
      </c>
      <c r="E26" s="81">
        <v>1</v>
      </c>
      <c r="F26" s="119">
        <v>1</v>
      </c>
      <c r="G26" s="81">
        <v>0</v>
      </c>
      <c r="H26" s="81">
        <v>0</v>
      </c>
      <c r="I26" s="81">
        <v>1</v>
      </c>
      <c r="J26" s="81" t="s">
        <v>574</v>
      </c>
    </row>
    <row r="27" spans="1:10" ht="12.75">
      <c r="A27" s="81" t="s">
        <v>798</v>
      </c>
      <c r="B27" s="81">
        <v>2</v>
      </c>
      <c r="C27" s="81">
        <v>2</v>
      </c>
      <c r="D27" s="81">
        <v>0</v>
      </c>
      <c r="E27" s="81">
        <v>0</v>
      </c>
      <c r="F27" s="119">
        <v>0</v>
      </c>
      <c r="G27" s="81">
        <v>0</v>
      </c>
      <c r="H27" s="81">
        <v>0</v>
      </c>
      <c r="I27" s="81">
        <v>0</v>
      </c>
      <c r="J27" s="81" t="s">
        <v>574</v>
      </c>
    </row>
    <row r="28" spans="1:10" ht="12.75">
      <c r="A28" s="81" t="s">
        <v>799</v>
      </c>
      <c r="B28" s="81">
        <v>1</v>
      </c>
      <c r="C28" s="81">
        <v>1</v>
      </c>
      <c r="D28" s="81">
        <v>1</v>
      </c>
      <c r="E28" s="81">
        <v>0</v>
      </c>
      <c r="F28" s="119" t="s">
        <v>702</v>
      </c>
      <c r="G28" s="81">
        <v>0</v>
      </c>
      <c r="H28" s="81">
        <v>0</v>
      </c>
      <c r="I28" s="81">
        <v>0</v>
      </c>
      <c r="J28" s="81" t="s">
        <v>701</v>
      </c>
    </row>
    <row r="29" spans="1:9" ht="12.75">
      <c r="A29" s="81" t="s">
        <v>673</v>
      </c>
      <c r="B29" s="81">
        <v>3</v>
      </c>
      <c r="C29" s="81">
        <v>0</v>
      </c>
      <c r="D29" s="81">
        <v>0</v>
      </c>
      <c r="F29" s="119" t="s">
        <v>702</v>
      </c>
      <c r="G29" s="81">
        <v>0</v>
      </c>
      <c r="H29" s="81">
        <v>0</v>
      </c>
      <c r="I29" s="81">
        <v>0</v>
      </c>
    </row>
    <row r="31" spans="1:9" ht="12.75">
      <c r="A31" s="126" t="s">
        <v>620</v>
      </c>
      <c r="B31" s="126"/>
      <c r="C31" s="126"/>
      <c r="D31" s="126"/>
      <c r="E31" s="126"/>
      <c r="F31" s="126"/>
      <c r="G31" s="126"/>
      <c r="H31" s="126"/>
      <c r="I31" s="126"/>
    </row>
  </sheetData>
  <mergeCells count="1">
    <mergeCell ref="A31:I3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AH29"/>
  <sheetViews>
    <sheetView workbookViewId="0" topLeftCell="A1">
      <selection activeCell="A27" sqref="A27:I27"/>
    </sheetView>
  </sheetViews>
  <sheetFormatPr defaultColWidth="9.140625" defaultRowHeight="12.75"/>
  <cols>
    <col min="1" max="1" width="10.8515625" style="81" bestFit="1" customWidth="1"/>
    <col min="2" max="3" width="3.00390625" style="81" bestFit="1" customWidth="1"/>
    <col min="4" max="4" width="3.57421875" style="81" bestFit="1" customWidth="1"/>
    <col min="5" max="5" width="4.00390625" style="81" bestFit="1" customWidth="1"/>
    <col min="6" max="6" width="5.421875" style="81" bestFit="1" customWidth="1"/>
    <col min="7" max="7" width="3.00390625" style="81" bestFit="1" customWidth="1"/>
    <col min="8" max="9" width="4.00390625" style="81" bestFit="1" customWidth="1"/>
    <col min="10" max="10" width="1.8515625" style="81" bestFit="1" customWidth="1"/>
    <col min="11" max="11" width="4.28125" style="81" customWidth="1"/>
    <col min="12" max="12" width="9.421875" style="81" bestFit="1" customWidth="1"/>
    <col min="13" max="13" width="7.140625" style="81" bestFit="1" customWidth="1"/>
    <col min="14" max="14" width="3.00390625" style="81" bestFit="1" customWidth="1"/>
    <col min="15" max="15" width="4.00390625" style="81" bestFit="1" customWidth="1"/>
    <col min="16" max="16" width="3.00390625" style="81" bestFit="1" customWidth="1"/>
    <col min="17" max="17" width="6.28125" style="81" customWidth="1"/>
    <col min="18" max="19" width="3.00390625" style="81" customWidth="1"/>
    <col min="20" max="20" width="4.7109375" style="81" bestFit="1" customWidth="1"/>
    <col min="21" max="21" width="4.421875" style="81" bestFit="1" customWidth="1"/>
    <col min="22" max="22" width="4.28125" style="81" customWidth="1"/>
    <col min="23" max="23" width="10.8515625" style="81" bestFit="1" customWidth="1"/>
    <col min="24" max="24" width="3.00390625" style="81" bestFit="1" customWidth="1"/>
    <col min="25" max="25" width="3.28125" style="81" bestFit="1" customWidth="1"/>
    <col min="26" max="26" width="2.00390625" style="81" bestFit="1" customWidth="1"/>
    <col min="27" max="27" width="3.57421875" style="81" bestFit="1" customWidth="1"/>
    <col min="28" max="28" width="4.28125" style="81" customWidth="1"/>
    <col min="29" max="29" width="5.28125" style="81" bestFit="1" customWidth="1"/>
    <col min="30" max="30" width="5.140625" style="81" bestFit="1" customWidth="1"/>
    <col min="31" max="31" width="4.57421875" style="81" bestFit="1" customWidth="1"/>
    <col min="32" max="32" width="5.7109375" style="81" customWidth="1"/>
    <col min="33" max="33" width="7.00390625" style="81" customWidth="1"/>
    <col min="34" max="34" width="8.57421875" style="81" customWidth="1"/>
    <col min="35" max="16384" width="9.140625" style="81" customWidth="1"/>
  </cols>
  <sheetData>
    <row r="1" ht="74.25" customHeight="1">
      <c r="H1" s="101" t="s">
        <v>768</v>
      </c>
    </row>
    <row r="2" spans="1:34" ht="12.7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61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 t="s">
        <v>692</v>
      </c>
      <c r="X2" s="82"/>
      <c r="Y2" s="82"/>
      <c r="Z2" s="82"/>
      <c r="AA2" s="82"/>
      <c r="AB2" s="82"/>
      <c r="AC2" s="82" t="s">
        <v>707</v>
      </c>
      <c r="AD2" s="82"/>
      <c r="AE2" s="82"/>
      <c r="AF2" s="82"/>
      <c r="AG2" s="82"/>
      <c r="AH2" s="82"/>
    </row>
    <row r="3" spans="1:33" ht="12.75">
      <c r="A3" s="91" t="s">
        <v>682</v>
      </c>
      <c r="B3" s="83" t="s">
        <v>1</v>
      </c>
      <c r="C3" s="83" t="s">
        <v>2</v>
      </c>
      <c r="D3" s="83" t="s">
        <v>3</v>
      </c>
      <c r="E3" s="83" t="s">
        <v>683</v>
      </c>
      <c r="F3" s="83" t="s">
        <v>684</v>
      </c>
      <c r="G3" s="83">
        <v>50</v>
      </c>
      <c r="H3" s="83">
        <v>100</v>
      </c>
      <c r="J3" s="83" t="s">
        <v>5</v>
      </c>
      <c r="K3" s="83"/>
      <c r="L3" s="91" t="s">
        <v>682</v>
      </c>
      <c r="M3" s="83" t="s">
        <v>693</v>
      </c>
      <c r="N3" s="83" t="s">
        <v>1</v>
      </c>
      <c r="O3" s="83" t="s">
        <v>683</v>
      </c>
      <c r="P3" s="83" t="s">
        <v>694</v>
      </c>
      <c r="Q3" s="83" t="s">
        <v>684</v>
      </c>
      <c r="S3" s="83" t="s">
        <v>26</v>
      </c>
      <c r="T3" s="83" t="s">
        <v>695</v>
      </c>
      <c r="U3" s="83" t="s">
        <v>696</v>
      </c>
      <c r="V3" s="83"/>
      <c r="W3" s="91" t="s">
        <v>682</v>
      </c>
      <c r="X3" s="91" t="s">
        <v>697</v>
      </c>
      <c r="Y3" s="91" t="s">
        <v>698</v>
      </c>
      <c r="Z3" s="91" t="s">
        <v>699</v>
      </c>
      <c r="AA3" s="91" t="s">
        <v>700</v>
      </c>
      <c r="AB3" s="91"/>
      <c r="AC3" s="91" t="s">
        <v>703</v>
      </c>
      <c r="AD3" s="91" t="s">
        <v>704</v>
      </c>
      <c r="AE3" s="91" t="s">
        <v>705</v>
      </c>
      <c r="AF3" s="91" t="s">
        <v>706</v>
      </c>
      <c r="AG3" s="91"/>
    </row>
    <row r="4" spans="1:32" ht="12.75">
      <c r="A4" s="81" t="s">
        <v>771</v>
      </c>
      <c r="B4" s="81">
        <v>8</v>
      </c>
      <c r="C4" s="81">
        <v>8</v>
      </c>
      <c r="D4" s="81">
        <v>1</v>
      </c>
      <c r="E4" s="81">
        <v>266</v>
      </c>
      <c r="F4" s="116">
        <v>38</v>
      </c>
      <c r="G4" s="81">
        <v>3</v>
      </c>
      <c r="H4" s="81">
        <v>0</v>
      </c>
      <c r="I4" s="81">
        <v>75</v>
      </c>
      <c r="L4" s="99" t="s">
        <v>94</v>
      </c>
      <c r="M4" s="108">
        <v>168.83333333333334</v>
      </c>
      <c r="N4" s="99">
        <v>27</v>
      </c>
      <c r="O4" s="99">
        <v>560</v>
      </c>
      <c r="P4" s="99">
        <v>50</v>
      </c>
      <c r="Q4" s="117">
        <v>11.2</v>
      </c>
      <c r="R4" s="99" t="s">
        <v>786</v>
      </c>
      <c r="S4" s="99">
        <v>20</v>
      </c>
      <c r="T4" s="99">
        <v>20.3</v>
      </c>
      <c r="U4" s="99">
        <v>3.32</v>
      </c>
      <c r="W4" s="81" t="s">
        <v>297</v>
      </c>
      <c r="X4" s="81">
        <v>13</v>
      </c>
      <c r="Y4" s="81">
        <v>1</v>
      </c>
      <c r="Z4" s="81">
        <v>1</v>
      </c>
      <c r="AA4" s="113">
        <v>15</v>
      </c>
      <c r="AC4" s="81">
        <v>8</v>
      </c>
      <c r="AD4" s="81">
        <v>4</v>
      </c>
      <c r="AE4" s="81">
        <v>5</v>
      </c>
      <c r="AF4" s="81">
        <v>2</v>
      </c>
    </row>
    <row r="5" spans="1:27" ht="12.75">
      <c r="A5" s="81" t="s">
        <v>9</v>
      </c>
      <c r="B5" s="81">
        <v>15</v>
      </c>
      <c r="C5" s="81">
        <v>14</v>
      </c>
      <c r="D5" s="81">
        <v>4</v>
      </c>
      <c r="E5" s="81">
        <v>379</v>
      </c>
      <c r="F5" s="116">
        <v>37.9</v>
      </c>
      <c r="G5" s="81">
        <v>4</v>
      </c>
      <c r="H5" s="81">
        <v>0</v>
      </c>
      <c r="I5" s="81">
        <v>74</v>
      </c>
      <c r="J5" s="81" t="s">
        <v>701</v>
      </c>
      <c r="L5" s="99" t="s">
        <v>765</v>
      </c>
      <c r="M5" s="108">
        <v>54.5</v>
      </c>
      <c r="N5" s="99">
        <v>8</v>
      </c>
      <c r="O5" s="99">
        <v>194</v>
      </c>
      <c r="P5" s="99">
        <v>14</v>
      </c>
      <c r="Q5" s="117">
        <v>13.9</v>
      </c>
      <c r="R5" s="99" t="s">
        <v>788</v>
      </c>
      <c r="S5" s="99">
        <v>29</v>
      </c>
      <c r="T5" s="99">
        <v>23.4</v>
      </c>
      <c r="U5" s="99">
        <v>3.56</v>
      </c>
      <c r="W5" s="81" t="s">
        <v>11</v>
      </c>
      <c r="X5" s="81">
        <v>6</v>
      </c>
      <c r="Y5" s="81">
        <v>1</v>
      </c>
      <c r="Z5" s="81">
        <v>3</v>
      </c>
      <c r="AA5" s="113">
        <v>10</v>
      </c>
    </row>
    <row r="6" spans="1:34" ht="12.75">
      <c r="A6" s="81" t="s">
        <v>102</v>
      </c>
      <c r="B6" s="81">
        <v>11</v>
      </c>
      <c r="C6" s="81">
        <v>11</v>
      </c>
      <c r="D6" s="81">
        <v>1</v>
      </c>
      <c r="E6" s="81">
        <v>292</v>
      </c>
      <c r="F6" s="116">
        <v>29.2</v>
      </c>
      <c r="G6" s="81">
        <v>3</v>
      </c>
      <c r="H6" s="81">
        <v>0</v>
      </c>
      <c r="I6" s="81">
        <v>68</v>
      </c>
      <c r="L6" s="99" t="s">
        <v>770</v>
      </c>
      <c r="M6" s="108">
        <v>55.666666666666664</v>
      </c>
      <c r="N6" s="99">
        <v>10</v>
      </c>
      <c r="O6" s="99">
        <v>169</v>
      </c>
      <c r="P6" s="99">
        <v>12</v>
      </c>
      <c r="Q6" s="117">
        <v>14.1</v>
      </c>
      <c r="R6" s="99" t="s">
        <v>787</v>
      </c>
      <c r="S6" s="99">
        <v>35</v>
      </c>
      <c r="T6" s="99">
        <v>27.8</v>
      </c>
      <c r="U6" s="99">
        <v>3.04</v>
      </c>
      <c r="W6" s="81" t="s">
        <v>182</v>
      </c>
      <c r="X6" s="81">
        <v>8</v>
      </c>
      <c r="Y6" s="81">
        <v>1</v>
      </c>
      <c r="AA6" s="113">
        <v>9</v>
      </c>
      <c r="AC6" s="93"/>
      <c r="AD6" s="93" t="s">
        <v>709</v>
      </c>
      <c r="AE6" s="93" t="s">
        <v>73</v>
      </c>
      <c r="AF6" s="93" t="s">
        <v>4</v>
      </c>
      <c r="AG6" s="93" t="s">
        <v>710</v>
      </c>
      <c r="AH6" s="93" t="s">
        <v>23</v>
      </c>
    </row>
    <row r="7" spans="1:34" ht="12.75">
      <c r="A7" s="81" t="s">
        <v>182</v>
      </c>
      <c r="B7" s="81">
        <v>16</v>
      </c>
      <c r="C7" s="81">
        <v>16</v>
      </c>
      <c r="D7" s="81">
        <v>2</v>
      </c>
      <c r="E7" s="81">
        <v>392</v>
      </c>
      <c r="F7" s="116">
        <v>28</v>
      </c>
      <c r="G7" s="81">
        <v>2</v>
      </c>
      <c r="H7" s="81">
        <v>0</v>
      </c>
      <c r="I7" s="81">
        <v>63</v>
      </c>
      <c r="J7" s="81" t="s">
        <v>701</v>
      </c>
      <c r="L7" s="99" t="s">
        <v>33</v>
      </c>
      <c r="M7" s="108">
        <v>146.83333333333334</v>
      </c>
      <c r="N7" s="99">
        <v>36</v>
      </c>
      <c r="O7" s="99">
        <v>444</v>
      </c>
      <c r="P7" s="99">
        <v>18</v>
      </c>
      <c r="Q7" s="117">
        <v>24.7</v>
      </c>
      <c r="R7" s="99" t="s">
        <v>787</v>
      </c>
      <c r="S7" s="99">
        <v>10</v>
      </c>
      <c r="T7" s="99">
        <v>48.9</v>
      </c>
      <c r="U7" s="99">
        <v>3.02</v>
      </c>
      <c r="W7" s="81" t="s">
        <v>94</v>
      </c>
      <c r="X7" s="81">
        <v>8</v>
      </c>
      <c r="AA7" s="113">
        <v>8</v>
      </c>
      <c r="AC7" s="93" t="s">
        <v>72</v>
      </c>
      <c r="AD7" s="81">
        <v>2345</v>
      </c>
      <c r="AE7" s="81">
        <v>196</v>
      </c>
      <c r="AF7" s="81">
        <v>2541</v>
      </c>
      <c r="AG7" s="81">
        <v>115</v>
      </c>
      <c r="AH7" s="89">
        <v>708.1666666666666</v>
      </c>
    </row>
    <row r="8" spans="1:34" ht="12.75">
      <c r="A8" s="81" t="s">
        <v>297</v>
      </c>
      <c r="B8" s="81">
        <v>17</v>
      </c>
      <c r="C8" s="81">
        <v>13</v>
      </c>
      <c r="D8" s="81">
        <v>1</v>
      </c>
      <c r="E8" s="81">
        <v>272</v>
      </c>
      <c r="F8" s="116">
        <v>22.7</v>
      </c>
      <c r="G8" s="81">
        <v>1</v>
      </c>
      <c r="H8" s="81">
        <v>0</v>
      </c>
      <c r="I8" s="81">
        <v>56</v>
      </c>
      <c r="L8" s="99" t="s">
        <v>382</v>
      </c>
      <c r="M8" s="108">
        <v>82</v>
      </c>
      <c r="N8" s="99">
        <v>16</v>
      </c>
      <c r="O8" s="99">
        <v>283</v>
      </c>
      <c r="P8" s="99">
        <v>11</v>
      </c>
      <c r="Q8" s="117">
        <v>25.7</v>
      </c>
      <c r="R8" s="99" t="s">
        <v>788</v>
      </c>
      <c r="S8" s="99">
        <v>23</v>
      </c>
      <c r="T8" s="99">
        <v>44.7</v>
      </c>
      <c r="U8" s="99">
        <v>3.45</v>
      </c>
      <c r="W8" s="81" t="s">
        <v>102</v>
      </c>
      <c r="X8" s="81">
        <v>7</v>
      </c>
      <c r="AA8" s="113">
        <v>7</v>
      </c>
      <c r="AC8" s="93" t="s">
        <v>708</v>
      </c>
      <c r="AD8" s="81">
        <v>2367</v>
      </c>
      <c r="AE8" s="81">
        <v>163</v>
      </c>
      <c r="AF8" s="81">
        <v>2530</v>
      </c>
      <c r="AG8" s="81">
        <v>142</v>
      </c>
      <c r="AH8" s="89">
        <v>710.8333333333334</v>
      </c>
    </row>
    <row r="9" spans="1:29" ht="12.75">
      <c r="A9" s="81" t="s">
        <v>770</v>
      </c>
      <c r="B9" s="81">
        <v>9</v>
      </c>
      <c r="C9" s="81">
        <v>9</v>
      </c>
      <c r="D9" s="81">
        <v>0</v>
      </c>
      <c r="E9" s="81">
        <v>197</v>
      </c>
      <c r="F9" s="116">
        <v>21.9</v>
      </c>
      <c r="G9" s="81">
        <v>1</v>
      </c>
      <c r="H9" s="81">
        <v>0</v>
      </c>
      <c r="I9" s="81">
        <v>65</v>
      </c>
      <c r="L9" s="102" t="s">
        <v>182</v>
      </c>
      <c r="M9" s="104">
        <v>116.33333333333333</v>
      </c>
      <c r="N9" s="102">
        <v>21</v>
      </c>
      <c r="O9" s="102">
        <v>425</v>
      </c>
      <c r="P9" s="102">
        <v>15</v>
      </c>
      <c r="Q9" s="118">
        <v>28.3</v>
      </c>
      <c r="R9" s="102" t="s">
        <v>787</v>
      </c>
      <c r="S9" s="102">
        <v>32</v>
      </c>
      <c r="T9" s="102">
        <v>46.5</v>
      </c>
      <c r="U9" s="102">
        <v>3.65</v>
      </c>
      <c r="W9" s="81" t="s">
        <v>382</v>
      </c>
      <c r="X9" s="81">
        <v>6</v>
      </c>
      <c r="AA9" s="113">
        <v>6</v>
      </c>
      <c r="AC9" s="93"/>
    </row>
    <row r="10" spans="1:34" ht="12.75">
      <c r="A10" s="81" t="s">
        <v>94</v>
      </c>
      <c r="B10" s="81">
        <v>16</v>
      </c>
      <c r="C10" s="81">
        <v>12</v>
      </c>
      <c r="D10" s="81">
        <v>2</v>
      </c>
      <c r="E10" s="81">
        <v>188</v>
      </c>
      <c r="F10" s="116">
        <v>18.8</v>
      </c>
      <c r="G10" s="81">
        <v>0</v>
      </c>
      <c r="H10" s="81">
        <v>0</v>
      </c>
      <c r="I10" s="81">
        <v>37</v>
      </c>
      <c r="J10" s="81" t="s">
        <v>701</v>
      </c>
      <c r="L10" s="81" t="s">
        <v>746</v>
      </c>
      <c r="M10" s="89">
        <v>33.333333333333336</v>
      </c>
      <c r="N10" s="81">
        <v>4</v>
      </c>
      <c r="O10" s="81">
        <v>135</v>
      </c>
      <c r="P10" s="81">
        <v>6</v>
      </c>
      <c r="Q10" s="116">
        <v>22.5</v>
      </c>
      <c r="R10" s="81" t="s">
        <v>789</v>
      </c>
      <c r="S10" s="81">
        <v>8</v>
      </c>
      <c r="T10" s="81">
        <v>33.3</v>
      </c>
      <c r="U10" s="81">
        <v>4.05</v>
      </c>
      <c r="W10" s="81" t="s">
        <v>771</v>
      </c>
      <c r="X10" s="81">
        <v>4</v>
      </c>
      <c r="AA10" s="113">
        <v>4</v>
      </c>
      <c r="AC10" s="93"/>
      <c r="AD10" s="93" t="s">
        <v>711</v>
      </c>
      <c r="AE10" s="93"/>
      <c r="AF10" s="93" t="s">
        <v>712</v>
      </c>
      <c r="AG10" s="93"/>
      <c r="AH10" s="93" t="s">
        <v>713</v>
      </c>
    </row>
    <row r="11" spans="1:34" ht="12.75">
      <c r="A11" s="99" t="s">
        <v>382</v>
      </c>
      <c r="B11" s="99">
        <v>14</v>
      </c>
      <c r="C11" s="99">
        <v>9</v>
      </c>
      <c r="D11" s="99">
        <v>4</v>
      </c>
      <c r="E11" s="99">
        <v>46</v>
      </c>
      <c r="F11" s="117">
        <v>9.2</v>
      </c>
      <c r="G11" s="99">
        <v>0</v>
      </c>
      <c r="H11" s="99">
        <v>0</v>
      </c>
      <c r="I11" s="99">
        <v>17</v>
      </c>
      <c r="J11" s="99"/>
      <c r="L11" s="81" t="s">
        <v>297</v>
      </c>
      <c r="M11" s="89">
        <v>5</v>
      </c>
      <c r="N11" s="81">
        <v>1</v>
      </c>
      <c r="O11" s="81">
        <v>14</v>
      </c>
      <c r="P11" s="81">
        <v>3</v>
      </c>
      <c r="Q11" s="116">
        <v>4.7</v>
      </c>
      <c r="R11" s="81" t="s">
        <v>790</v>
      </c>
      <c r="S11" s="81">
        <v>8</v>
      </c>
      <c r="T11" s="81">
        <v>10</v>
      </c>
      <c r="U11" s="81">
        <v>2.8</v>
      </c>
      <c r="W11" s="81" t="s">
        <v>9</v>
      </c>
      <c r="X11" s="81">
        <v>3</v>
      </c>
      <c r="Y11" s="81">
        <v>1</v>
      </c>
      <c r="AA11" s="113">
        <v>4</v>
      </c>
      <c r="AC11" s="93" t="s">
        <v>72</v>
      </c>
      <c r="AD11" s="81">
        <v>3.59</v>
      </c>
      <c r="AF11" s="85">
        <v>22.1</v>
      </c>
      <c r="AH11" s="92">
        <v>6.16</v>
      </c>
    </row>
    <row r="12" spans="1:34" ht="12.75">
      <c r="A12" s="81" t="s">
        <v>689</v>
      </c>
      <c r="B12" s="81">
        <v>9</v>
      </c>
      <c r="C12" s="81">
        <v>8</v>
      </c>
      <c r="D12" s="81">
        <v>2</v>
      </c>
      <c r="E12" s="81">
        <v>40</v>
      </c>
      <c r="F12" s="116">
        <v>6.7</v>
      </c>
      <c r="G12" s="81">
        <v>0</v>
      </c>
      <c r="H12" s="81">
        <v>0</v>
      </c>
      <c r="I12" s="81">
        <v>19</v>
      </c>
      <c r="L12" s="81" t="s">
        <v>544</v>
      </c>
      <c r="M12" s="89">
        <v>12</v>
      </c>
      <c r="N12" s="81">
        <v>1</v>
      </c>
      <c r="O12" s="81">
        <v>48</v>
      </c>
      <c r="P12" s="81">
        <v>3</v>
      </c>
      <c r="Q12" s="116">
        <v>16</v>
      </c>
      <c r="R12" s="81" t="s">
        <v>790</v>
      </c>
      <c r="S12" s="81">
        <v>22</v>
      </c>
      <c r="T12" s="81">
        <v>24</v>
      </c>
      <c r="U12" s="81">
        <v>4</v>
      </c>
      <c r="W12" s="81" t="s">
        <v>33</v>
      </c>
      <c r="X12" s="81">
        <v>4</v>
      </c>
      <c r="AA12" s="113">
        <v>4</v>
      </c>
      <c r="AC12" s="93" t="s">
        <v>708</v>
      </c>
      <c r="AD12" s="81">
        <v>3.56</v>
      </c>
      <c r="AF12" s="81">
        <v>17.82</v>
      </c>
      <c r="AH12" s="92">
        <v>5.01</v>
      </c>
    </row>
    <row r="13" spans="1:27" ht="12.75">
      <c r="A13" s="102" t="s">
        <v>144</v>
      </c>
      <c r="B13" s="102">
        <v>8</v>
      </c>
      <c r="C13" s="102">
        <v>7</v>
      </c>
      <c r="D13" s="102">
        <v>1</v>
      </c>
      <c r="E13" s="102">
        <v>30</v>
      </c>
      <c r="F13" s="118">
        <v>5</v>
      </c>
      <c r="G13" s="102">
        <v>0</v>
      </c>
      <c r="H13" s="102">
        <v>0</v>
      </c>
      <c r="I13" s="102">
        <v>10</v>
      </c>
      <c r="J13" s="102" t="s">
        <v>701</v>
      </c>
      <c r="L13" s="81" t="s">
        <v>43</v>
      </c>
      <c r="M13" s="89">
        <v>25.333333333333332</v>
      </c>
      <c r="N13" s="81">
        <v>5</v>
      </c>
      <c r="O13" s="81">
        <v>68</v>
      </c>
      <c r="P13" s="81">
        <v>3</v>
      </c>
      <c r="Q13" s="116">
        <v>22.7</v>
      </c>
      <c r="R13" s="81" t="s">
        <v>790</v>
      </c>
      <c r="S13" s="81">
        <v>32</v>
      </c>
      <c r="T13" s="81">
        <v>50.7</v>
      </c>
      <c r="U13" s="81">
        <v>2.68</v>
      </c>
      <c r="W13" s="81" t="s">
        <v>106</v>
      </c>
      <c r="X13" s="81">
        <v>3</v>
      </c>
      <c r="AA13" s="113">
        <v>3</v>
      </c>
    </row>
    <row r="14" spans="1:27" ht="12.75">
      <c r="A14" s="81" t="s">
        <v>11</v>
      </c>
      <c r="B14" s="81">
        <v>8</v>
      </c>
      <c r="C14" s="81">
        <v>5</v>
      </c>
      <c r="D14" s="81">
        <v>1</v>
      </c>
      <c r="E14" s="81">
        <v>50</v>
      </c>
      <c r="F14" s="116">
        <v>12.5</v>
      </c>
      <c r="G14" s="81">
        <v>0</v>
      </c>
      <c r="H14" s="81">
        <v>0</v>
      </c>
      <c r="I14" s="81">
        <v>33</v>
      </c>
      <c r="L14" s="81" t="s">
        <v>761</v>
      </c>
      <c r="M14" s="89">
        <v>6</v>
      </c>
      <c r="O14" s="81">
        <v>41</v>
      </c>
      <c r="P14" s="81">
        <v>1</v>
      </c>
      <c r="Q14" s="116">
        <v>41</v>
      </c>
      <c r="R14" s="81" t="s">
        <v>789</v>
      </c>
      <c r="S14" s="81">
        <v>23</v>
      </c>
      <c r="T14" s="81">
        <v>36</v>
      </c>
      <c r="U14" s="81">
        <v>6.83</v>
      </c>
      <c r="W14" s="81" t="s">
        <v>770</v>
      </c>
      <c r="Y14" s="81">
        <v>2</v>
      </c>
      <c r="AA14" s="113">
        <v>2</v>
      </c>
    </row>
    <row r="15" spans="1:27" ht="12.75">
      <c r="A15" s="81" t="s">
        <v>101</v>
      </c>
      <c r="B15" s="81">
        <v>2</v>
      </c>
      <c r="C15" s="81">
        <v>2</v>
      </c>
      <c r="D15" s="81">
        <v>1</v>
      </c>
      <c r="E15" s="81">
        <v>42</v>
      </c>
      <c r="F15" s="116">
        <v>42</v>
      </c>
      <c r="G15" s="81">
        <v>0</v>
      </c>
      <c r="H15" s="81">
        <v>0</v>
      </c>
      <c r="I15" s="81">
        <v>30</v>
      </c>
      <c r="J15" s="81" t="s">
        <v>701</v>
      </c>
      <c r="L15" s="81" t="s">
        <v>771</v>
      </c>
      <c r="M15" s="89">
        <v>4</v>
      </c>
      <c r="O15" s="81">
        <v>21</v>
      </c>
      <c r="Q15" s="116"/>
      <c r="R15" s="81" t="s">
        <v>791</v>
      </c>
      <c r="S15" s="81">
        <v>21</v>
      </c>
      <c r="U15" s="81">
        <v>5.25</v>
      </c>
      <c r="W15" s="81" t="s">
        <v>761</v>
      </c>
      <c r="X15" s="81">
        <v>2</v>
      </c>
      <c r="AA15" s="113">
        <v>2</v>
      </c>
    </row>
    <row r="16" spans="1:27" ht="12.75">
      <c r="A16" s="81" t="s">
        <v>761</v>
      </c>
      <c r="B16" s="81">
        <v>7</v>
      </c>
      <c r="C16" s="81">
        <v>6</v>
      </c>
      <c r="D16" s="81">
        <v>2</v>
      </c>
      <c r="E16" s="81">
        <v>40</v>
      </c>
      <c r="F16" s="116">
        <v>10</v>
      </c>
      <c r="G16" s="81">
        <v>0</v>
      </c>
      <c r="H16" s="81">
        <v>0</v>
      </c>
      <c r="I16" s="81">
        <v>10</v>
      </c>
      <c r="J16" s="81" t="s">
        <v>701</v>
      </c>
      <c r="L16" s="81" t="s">
        <v>735</v>
      </c>
      <c r="M16" s="89">
        <v>2</v>
      </c>
      <c r="O16" s="81">
        <v>15</v>
      </c>
      <c r="Q16" s="116"/>
      <c r="R16" s="81" t="s">
        <v>791</v>
      </c>
      <c r="S16" s="81">
        <v>15</v>
      </c>
      <c r="U16" s="81">
        <v>7.5</v>
      </c>
      <c r="W16" s="81" t="s">
        <v>689</v>
      </c>
      <c r="X16" s="81">
        <v>2</v>
      </c>
      <c r="AA16" s="113">
        <v>2</v>
      </c>
    </row>
    <row r="17" spans="1:27" ht="12.75">
      <c r="A17" s="81" t="s">
        <v>106</v>
      </c>
      <c r="B17" s="81">
        <v>5</v>
      </c>
      <c r="C17" s="81">
        <v>4</v>
      </c>
      <c r="D17" s="81">
        <v>0</v>
      </c>
      <c r="E17" s="81">
        <v>31</v>
      </c>
      <c r="F17" s="116">
        <v>7.8</v>
      </c>
      <c r="G17" s="81">
        <v>0</v>
      </c>
      <c r="H17" s="81">
        <v>0</v>
      </c>
      <c r="I17" s="81">
        <v>16</v>
      </c>
      <c r="M17" s="89"/>
      <c r="Q17" s="116"/>
      <c r="W17" s="81" t="s">
        <v>101</v>
      </c>
      <c r="X17" s="81">
        <v>2</v>
      </c>
      <c r="AA17" s="113">
        <v>2</v>
      </c>
    </row>
    <row r="18" spans="1:27" ht="12.75">
      <c r="A18" s="81" t="s">
        <v>544</v>
      </c>
      <c r="B18" s="81">
        <v>4</v>
      </c>
      <c r="C18" s="81">
        <v>3</v>
      </c>
      <c r="D18" s="81">
        <v>0</v>
      </c>
      <c r="E18" s="81">
        <v>19</v>
      </c>
      <c r="F18" s="116">
        <v>6.3</v>
      </c>
      <c r="G18" s="81">
        <v>0</v>
      </c>
      <c r="H18" s="81">
        <v>0</v>
      </c>
      <c r="I18" s="81">
        <v>13</v>
      </c>
      <c r="L18" s="94" t="s">
        <v>62</v>
      </c>
      <c r="M18" s="89"/>
      <c r="W18" s="81" t="s">
        <v>544</v>
      </c>
      <c r="X18" s="81">
        <v>1</v>
      </c>
      <c r="AA18" s="113">
        <v>1</v>
      </c>
    </row>
    <row r="19" spans="1:27" ht="12.75">
      <c r="A19" s="81" t="s">
        <v>542</v>
      </c>
      <c r="B19" s="81">
        <v>2</v>
      </c>
      <c r="C19" s="81">
        <v>2</v>
      </c>
      <c r="D19" s="81">
        <v>1</v>
      </c>
      <c r="E19" s="81">
        <v>15</v>
      </c>
      <c r="F19" s="116">
        <v>15</v>
      </c>
      <c r="G19" s="81">
        <v>0</v>
      </c>
      <c r="H19" s="81">
        <v>0</v>
      </c>
      <c r="I19" s="81">
        <v>10</v>
      </c>
      <c r="W19" s="81" t="s">
        <v>765</v>
      </c>
      <c r="X19" s="81">
        <v>1</v>
      </c>
      <c r="AA19" s="81">
        <v>1</v>
      </c>
    </row>
    <row r="20" spans="1:27" ht="12.75">
      <c r="A20" s="81" t="s">
        <v>33</v>
      </c>
      <c r="B20" s="81">
        <v>15</v>
      </c>
      <c r="C20" s="81">
        <v>6</v>
      </c>
      <c r="D20" s="81">
        <v>3</v>
      </c>
      <c r="E20" s="81">
        <v>12</v>
      </c>
      <c r="F20" s="116">
        <v>4</v>
      </c>
      <c r="G20" s="81">
        <v>0</v>
      </c>
      <c r="H20" s="81">
        <v>0</v>
      </c>
      <c r="I20" s="81">
        <v>12</v>
      </c>
      <c r="J20" s="81" t="s">
        <v>701</v>
      </c>
      <c r="W20" s="81" t="s">
        <v>558</v>
      </c>
      <c r="X20" s="81">
        <v>1</v>
      </c>
      <c r="AA20" s="81">
        <v>1</v>
      </c>
    </row>
    <row r="21" spans="1:9" ht="12.75">
      <c r="A21" s="81" t="s">
        <v>735</v>
      </c>
      <c r="B21" s="81">
        <v>1</v>
      </c>
      <c r="C21" s="81">
        <v>1</v>
      </c>
      <c r="D21" s="81">
        <v>0</v>
      </c>
      <c r="E21" s="81">
        <v>11</v>
      </c>
      <c r="F21" s="116">
        <v>11</v>
      </c>
      <c r="G21" s="81">
        <v>0</v>
      </c>
      <c r="H21" s="81">
        <v>0</v>
      </c>
      <c r="I21" s="81">
        <v>11</v>
      </c>
    </row>
    <row r="22" spans="1:9" ht="12.75">
      <c r="A22" s="81" t="s">
        <v>765</v>
      </c>
      <c r="B22" s="81">
        <v>7</v>
      </c>
      <c r="C22" s="81">
        <v>2</v>
      </c>
      <c r="D22" s="81">
        <v>0</v>
      </c>
      <c r="E22" s="81">
        <v>10</v>
      </c>
      <c r="F22" s="116">
        <v>5</v>
      </c>
      <c r="G22" s="81">
        <v>0</v>
      </c>
      <c r="H22" s="81">
        <v>0</v>
      </c>
      <c r="I22" s="81">
        <v>7</v>
      </c>
    </row>
    <row r="23" spans="1:9" ht="12.75">
      <c r="A23" s="81" t="s">
        <v>558</v>
      </c>
      <c r="B23" s="81">
        <v>1</v>
      </c>
      <c r="C23" s="81">
        <v>1</v>
      </c>
      <c r="D23" s="81">
        <v>0</v>
      </c>
      <c r="E23" s="81">
        <v>8</v>
      </c>
      <c r="F23" s="116">
        <v>8</v>
      </c>
      <c r="G23" s="81">
        <v>0</v>
      </c>
      <c r="H23" s="81">
        <v>0</v>
      </c>
      <c r="I23" s="81">
        <v>8</v>
      </c>
    </row>
    <row r="24" spans="1:10" ht="12.75">
      <c r="A24" s="81" t="s">
        <v>746</v>
      </c>
      <c r="B24" s="81">
        <v>9</v>
      </c>
      <c r="C24" s="81">
        <v>3</v>
      </c>
      <c r="D24" s="81">
        <v>2</v>
      </c>
      <c r="E24" s="81">
        <v>5</v>
      </c>
      <c r="F24" s="116">
        <v>5</v>
      </c>
      <c r="G24" s="81">
        <v>0</v>
      </c>
      <c r="H24" s="81">
        <v>0</v>
      </c>
      <c r="I24" s="81">
        <v>3</v>
      </c>
      <c r="J24" s="81" t="s">
        <v>701</v>
      </c>
    </row>
    <row r="25" spans="1:8" ht="12.75">
      <c r="A25" s="81" t="s">
        <v>43</v>
      </c>
      <c r="B25" s="81">
        <v>2</v>
      </c>
      <c r="C25" s="81">
        <v>0</v>
      </c>
      <c r="D25" s="81">
        <v>0</v>
      </c>
      <c r="F25" s="119" t="s">
        <v>702</v>
      </c>
      <c r="G25" s="81">
        <v>0</v>
      </c>
      <c r="H25" s="81">
        <v>0</v>
      </c>
    </row>
    <row r="27" spans="1:10" ht="12.75">
      <c r="A27" s="126" t="s">
        <v>620</v>
      </c>
      <c r="B27" s="126"/>
      <c r="C27" s="126"/>
      <c r="D27" s="126"/>
      <c r="E27" s="126"/>
      <c r="F27" s="126"/>
      <c r="G27" s="126"/>
      <c r="H27" s="126"/>
      <c r="I27" s="126"/>
      <c r="J27" s="99"/>
    </row>
    <row r="28" ht="12.75">
      <c r="J28" s="99"/>
    </row>
    <row r="29" ht="12.75">
      <c r="F29" s="86"/>
    </row>
  </sheetData>
  <mergeCells count="1">
    <mergeCell ref="A27:I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1:AH39"/>
  <sheetViews>
    <sheetView workbookViewId="0" topLeftCell="A1">
      <selection activeCell="L38" sqref="L38"/>
    </sheetView>
  </sheetViews>
  <sheetFormatPr defaultColWidth="9.140625" defaultRowHeight="12.75"/>
  <cols>
    <col min="1" max="1" width="10.8515625" style="81" bestFit="1" customWidth="1"/>
    <col min="2" max="3" width="3.00390625" style="81" bestFit="1" customWidth="1"/>
    <col min="4" max="4" width="3.57421875" style="81" bestFit="1" customWidth="1"/>
    <col min="5" max="5" width="4.00390625" style="81" bestFit="1" customWidth="1"/>
    <col min="6" max="6" width="5.421875" style="81" bestFit="1" customWidth="1"/>
    <col min="7" max="7" width="3.00390625" style="81" bestFit="1" customWidth="1"/>
    <col min="8" max="8" width="4.00390625" style="81" bestFit="1" customWidth="1"/>
    <col min="9" max="9" width="3.00390625" style="81" bestFit="1" customWidth="1"/>
    <col min="10" max="10" width="1.8515625" style="81" bestFit="1" customWidth="1"/>
    <col min="11" max="11" width="4.28125" style="81" customWidth="1"/>
    <col min="12" max="12" width="13.8515625" style="81" customWidth="1"/>
    <col min="13" max="13" width="7.140625" style="81" bestFit="1" customWidth="1"/>
    <col min="14" max="14" width="3.00390625" style="81" bestFit="1" customWidth="1"/>
    <col min="15" max="15" width="4.00390625" style="81" bestFit="1" customWidth="1"/>
    <col min="16" max="16" width="3.00390625" style="81" bestFit="1" customWidth="1"/>
    <col min="17" max="17" width="6.421875" style="81" bestFit="1" customWidth="1"/>
    <col min="18" max="18" width="3.00390625" style="81" customWidth="1"/>
    <col min="19" max="19" width="3.7109375" style="81" customWidth="1"/>
    <col min="20" max="20" width="4.7109375" style="81" bestFit="1" customWidth="1"/>
    <col min="21" max="21" width="4.421875" style="81" bestFit="1" customWidth="1"/>
    <col min="22" max="22" width="4.28125" style="81" customWidth="1"/>
    <col min="23" max="23" width="10.8515625" style="81" bestFit="1" customWidth="1"/>
    <col min="24" max="24" width="3.00390625" style="81" bestFit="1" customWidth="1"/>
    <col min="25" max="25" width="3.28125" style="81" bestFit="1" customWidth="1"/>
    <col min="26" max="26" width="2.00390625" style="81" bestFit="1" customWidth="1"/>
    <col min="27" max="27" width="3.57421875" style="81" bestFit="1" customWidth="1"/>
    <col min="28" max="28" width="4.28125" style="81" customWidth="1"/>
    <col min="29" max="29" width="5.28125" style="81" bestFit="1" customWidth="1"/>
    <col min="30" max="30" width="5.140625" style="81" bestFit="1" customWidth="1"/>
    <col min="31" max="31" width="4.57421875" style="81" bestFit="1" customWidth="1"/>
    <col min="32" max="32" width="5.7109375" style="81" customWidth="1"/>
    <col min="33" max="33" width="7.00390625" style="81" customWidth="1"/>
    <col min="34" max="34" width="8.57421875" style="81" customWidth="1"/>
    <col min="35" max="16384" width="9.140625" style="81" customWidth="1"/>
  </cols>
  <sheetData>
    <row r="1" ht="74.25" customHeight="1">
      <c r="H1" s="101" t="s">
        <v>769</v>
      </c>
    </row>
    <row r="2" spans="1:34" ht="12.7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61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 t="s">
        <v>692</v>
      </c>
      <c r="X2" s="82"/>
      <c r="Y2" s="82"/>
      <c r="Z2" s="82"/>
      <c r="AA2" s="82"/>
      <c r="AB2" s="82"/>
      <c r="AC2" s="82" t="s">
        <v>707</v>
      </c>
      <c r="AD2" s="82"/>
      <c r="AE2" s="82"/>
      <c r="AF2" s="82"/>
      <c r="AG2" s="82"/>
      <c r="AH2" s="82"/>
    </row>
    <row r="3" spans="1:33" ht="12.75">
      <c r="A3" s="91" t="s">
        <v>682</v>
      </c>
      <c r="B3" s="83" t="s">
        <v>1</v>
      </c>
      <c r="C3" s="83" t="s">
        <v>2</v>
      </c>
      <c r="D3" s="83" t="s">
        <v>3</v>
      </c>
      <c r="E3" s="83" t="s">
        <v>683</v>
      </c>
      <c r="F3" s="83" t="s">
        <v>684</v>
      </c>
      <c r="G3" s="83">
        <v>50</v>
      </c>
      <c r="H3" s="83">
        <v>100</v>
      </c>
      <c r="J3" s="83" t="s">
        <v>5</v>
      </c>
      <c r="K3" s="83"/>
      <c r="L3" s="91" t="s">
        <v>682</v>
      </c>
      <c r="M3" s="83" t="s">
        <v>693</v>
      </c>
      <c r="N3" s="83" t="s">
        <v>1</v>
      </c>
      <c r="O3" s="83" t="s">
        <v>683</v>
      </c>
      <c r="P3" s="83" t="s">
        <v>694</v>
      </c>
      <c r="Q3" s="83" t="s">
        <v>684</v>
      </c>
      <c r="S3" s="83" t="s">
        <v>26</v>
      </c>
      <c r="T3" s="83" t="s">
        <v>695</v>
      </c>
      <c r="U3" s="83" t="s">
        <v>696</v>
      </c>
      <c r="V3" s="83"/>
      <c r="W3" s="91" t="s">
        <v>682</v>
      </c>
      <c r="X3" s="91" t="s">
        <v>697</v>
      </c>
      <c r="Y3" s="91" t="s">
        <v>698</v>
      </c>
      <c r="Z3" s="91" t="s">
        <v>699</v>
      </c>
      <c r="AA3" s="91" t="s">
        <v>700</v>
      </c>
      <c r="AB3" s="91"/>
      <c r="AC3" s="91" t="s">
        <v>703</v>
      </c>
      <c r="AD3" s="91" t="s">
        <v>704</v>
      </c>
      <c r="AE3" s="91" t="s">
        <v>705</v>
      </c>
      <c r="AF3" s="91" t="s">
        <v>706</v>
      </c>
      <c r="AG3" s="91"/>
    </row>
    <row r="4" spans="1:32" ht="12.75">
      <c r="A4" s="99" t="s">
        <v>749</v>
      </c>
      <c r="B4" s="99">
        <v>10</v>
      </c>
      <c r="C4" s="99">
        <v>10</v>
      </c>
      <c r="D4" s="99">
        <v>1</v>
      </c>
      <c r="E4" s="99">
        <v>300</v>
      </c>
      <c r="F4" s="120">
        <v>33.3</v>
      </c>
      <c r="G4" s="99">
        <v>2</v>
      </c>
      <c r="H4" s="99">
        <v>0</v>
      </c>
      <c r="I4" s="99">
        <v>99</v>
      </c>
      <c r="J4" s="99" t="s">
        <v>701</v>
      </c>
      <c r="L4" s="99" t="s">
        <v>773</v>
      </c>
      <c r="M4" s="108">
        <v>79</v>
      </c>
      <c r="N4" s="99">
        <v>18</v>
      </c>
      <c r="O4" s="99">
        <v>237</v>
      </c>
      <c r="P4" s="99">
        <v>16</v>
      </c>
      <c r="Q4" s="117">
        <v>14.8</v>
      </c>
      <c r="R4" s="110" t="s">
        <v>787</v>
      </c>
      <c r="S4" s="99">
        <v>37</v>
      </c>
      <c r="T4" s="111">
        <v>29.6</v>
      </c>
      <c r="U4" s="109">
        <v>3</v>
      </c>
      <c r="W4" s="81" t="s">
        <v>726</v>
      </c>
      <c r="X4" s="81">
        <v>6</v>
      </c>
      <c r="AA4" s="113">
        <v>6</v>
      </c>
      <c r="AC4" s="81">
        <v>5</v>
      </c>
      <c r="AD4" s="81">
        <v>4</v>
      </c>
      <c r="AE4" s="81">
        <v>6</v>
      </c>
      <c r="AF4" s="81">
        <v>3</v>
      </c>
    </row>
    <row r="5" spans="1:27" ht="12.75">
      <c r="A5" s="99" t="s">
        <v>772</v>
      </c>
      <c r="B5" s="99">
        <v>11</v>
      </c>
      <c r="C5" s="99">
        <v>11</v>
      </c>
      <c r="D5" s="99">
        <v>2</v>
      </c>
      <c r="E5" s="99">
        <v>299</v>
      </c>
      <c r="F5" s="120">
        <v>33.2</v>
      </c>
      <c r="G5" s="99">
        <v>3</v>
      </c>
      <c r="H5" s="99">
        <v>0</v>
      </c>
      <c r="I5" s="114">
        <v>63</v>
      </c>
      <c r="J5" s="114" t="s">
        <v>701</v>
      </c>
      <c r="L5" s="99" t="s">
        <v>726</v>
      </c>
      <c r="M5" s="108">
        <v>66.5</v>
      </c>
      <c r="N5" s="99">
        <v>5</v>
      </c>
      <c r="O5" s="99">
        <v>309</v>
      </c>
      <c r="P5" s="99">
        <v>20</v>
      </c>
      <c r="Q5" s="117">
        <v>15.5</v>
      </c>
      <c r="R5" s="110" t="s">
        <v>788</v>
      </c>
      <c r="S5" s="99">
        <v>37</v>
      </c>
      <c r="T5" s="111">
        <v>20</v>
      </c>
      <c r="U5" s="109">
        <v>4.65</v>
      </c>
      <c r="W5" s="81" t="s">
        <v>774</v>
      </c>
      <c r="X5" s="81">
        <v>3</v>
      </c>
      <c r="Z5" s="81">
        <v>1</v>
      </c>
      <c r="AA5" s="113">
        <v>4</v>
      </c>
    </row>
    <row r="6" spans="1:34" ht="12.75">
      <c r="A6" s="99" t="s">
        <v>558</v>
      </c>
      <c r="B6" s="99">
        <v>9</v>
      </c>
      <c r="C6" s="99">
        <v>9</v>
      </c>
      <c r="D6" s="99">
        <v>2</v>
      </c>
      <c r="E6" s="99">
        <v>185</v>
      </c>
      <c r="F6" s="120">
        <v>26.4</v>
      </c>
      <c r="G6" s="99">
        <v>1</v>
      </c>
      <c r="H6" s="99">
        <v>0</v>
      </c>
      <c r="I6" s="99">
        <v>73</v>
      </c>
      <c r="J6" s="99"/>
      <c r="L6" s="99" t="s">
        <v>778</v>
      </c>
      <c r="M6" s="108">
        <v>47.333333333333336</v>
      </c>
      <c r="N6" s="99">
        <v>7</v>
      </c>
      <c r="O6" s="99">
        <v>181</v>
      </c>
      <c r="P6" s="99">
        <v>10</v>
      </c>
      <c r="Q6" s="117">
        <v>18.1</v>
      </c>
      <c r="R6" s="110" t="s">
        <v>787</v>
      </c>
      <c r="S6" s="99">
        <v>15</v>
      </c>
      <c r="T6" s="111">
        <v>28.4</v>
      </c>
      <c r="U6" s="109">
        <v>3.82</v>
      </c>
      <c r="W6" s="81" t="s">
        <v>772</v>
      </c>
      <c r="X6" s="81">
        <v>4</v>
      </c>
      <c r="AA6" s="113">
        <v>4</v>
      </c>
      <c r="AC6" s="93"/>
      <c r="AD6" s="93" t="s">
        <v>709</v>
      </c>
      <c r="AE6" s="93" t="s">
        <v>73</v>
      </c>
      <c r="AF6" s="93" t="s">
        <v>4</v>
      </c>
      <c r="AG6" s="93" t="s">
        <v>710</v>
      </c>
      <c r="AH6" s="93" t="s">
        <v>23</v>
      </c>
    </row>
    <row r="7" spans="1:34" ht="12.75">
      <c r="A7" s="99" t="s">
        <v>43</v>
      </c>
      <c r="B7" s="99">
        <v>7</v>
      </c>
      <c r="C7" s="99">
        <v>7</v>
      </c>
      <c r="D7" s="99">
        <v>1</v>
      </c>
      <c r="E7" s="99">
        <v>109</v>
      </c>
      <c r="F7" s="120">
        <v>18.2</v>
      </c>
      <c r="G7" s="99">
        <v>0</v>
      </c>
      <c r="H7" s="99">
        <v>0</v>
      </c>
      <c r="I7" s="99">
        <v>42</v>
      </c>
      <c r="J7" s="99"/>
      <c r="L7" s="99" t="s">
        <v>544</v>
      </c>
      <c r="M7" s="108">
        <v>67.33333333333333</v>
      </c>
      <c r="N7" s="99">
        <v>9</v>
      </c>
      <c r="O7" s="99">
        <v>267</v>
      </c>
      <c r="P7" s="99">
        <v>13</v>
      </c>
      <c r="Q7" s="117">
        <v>20.5</v>
      </c>
      <c r="R7" s="110" t="s">
        <v>786</v>
      </c>
      <c r="S7" s="99">
        <v>51</v>
      </c>
      <c r="T7" s="111">
        <v>31.1</v>
      </c>
      <c r="U7" s="109">
        <v>3.97</v>
      </c>
      <c r="W7" s="81" t="s">
        <v>558</v>
      </c>
      <c r="X7" s="81">
        <v>3</v>
      </c>
      <c r="Z7" s="81">
        <v>1</v>
      </c>
      <c r="AA7" s="113">
        <v>4</v>
      </c>
      <c r="AC7" s="93" t="s">
        <v>72</v>
      </c>
      <c r="AD7" s="81">
        <v>1998</v>
      </c>
      <c r="AE7" s="81">
        <v>204</v>
      </c>
      <c r="AF7" s="81">
        <v>2202</v>
      </c>
      <c r="AG7" s="81">
        <v>110</v>
      </c>
      <c r="AH7" s="89">
        <v>598.8333333333334</v>
      </c>
    </row>
    <row r="8" spans="1:34" ht="12.75">
      <c r="A8" s="99" t="s">
        <v>726</v>
      </c>
      <c r="B8" s="99">
        <v>11</v>
      </c>
      <c r="C8" s="99">
        <v>10</v>
      </c>
      <c r="D8" s="99">
        <v>1</v>
      </c>
      <c r="E8" s="99">
        <v>138</v>
      </c>
      <c r="F8" s="120">
        <v>15.3</v>
      </c>
      <c r="G8" s="99">
        <v>0</v>
      </c>
      <c r="H8" s="99">
        <v>0</v>
      </c>
      <c r="I8" s="99">
        <v>23</v>
      </c>
      <c r="J8" s="99" t="s">
        <v>701</v>
      </c>
      <c r="L8" s="102" t="s">
        <v>775</v>
      </c>
      <c r="M8" s="104">
        <v>114.33333333333333</v>
      </c>
      <c r="N8" s="102">
        <v>22</v>
      </c>
      <c r="O8" s="102">
        <v>405</v>
      </c>
      <c r="P8" s="102">
        <v>18</v>
      </c>
      <c r="Q8" s="118">
        <v>22.5</v>
      </c>
      <c r="R8" s="106" t="s">
        <v>786</v>
      </c>
      <c r="S8" s="102">
        <v>18</v>
      </c>
      <c r="T8" s="107">
        <v>38.1</v>
      </c>
      <c r="U8" s="105">
        <v>3.54</v>
      </c>
      <c r="W8" s="81" t="s">
        <v>776</v>
      </c>
      <c r="X8" s="81">
        <v>2</v>
      </c>
      <c r="AA8" s="113">
        <v>2</v>
      </c>
      <c r="AC8" s="93" t="s">
        <v>708</v>
      </c>
      <c r="AD8" s="81">
        <v>1974</v>
      </c>
      <c r="AE8" s="81">
        <v>328</v>
      </c>
      <c r="AF8" s="81">
        <v>2302</v>
      </c>
      <c r="AG8" s="81">
        <v>99</v>
      </c>
      <c r="AH8" s="89">
        <v>534.1666666666666</v>
      </c>
    </row>
    <row r="9" spans="1:29" ht="12.75">
      <c r="A9" s="99" t="s">
        <v>381</v>
      </c>
      <c r="B9" s="99">
        <v>9</v>
      </c>
      <c r="C9" s="99">
        <v>9</v>
      </c>
      <c r="D9" s="99">
        <v>0</v>
      </c>
      <c r="E9" s="99">
        <v>123</v>
      </c>
      <c r="F9" s="120">
        <v>13.7</v>
      </c>
      <c r="G9" s="99">
        <v>0</v>
      </c>
      <c r="H9" s="99">
        <v>0</v>
      </c>
      <c r="I9" s="99">
        <v>49</v>
      </c>
      <c r="J9" s="99"/>
      <c r="L9" s="87" t="s">
        <v>765</v>
      </c>
      <c r="M9" s="95">
        <v>30.166666666666668</v>
      </c>
      <c r="N9" s="87">
        <v>4</v>
      </c>
      <c r="O9" s="87">
        <v>104</v>
      </c>
      <c r="P9" s="87">
        <v>6</v>
      </c>
      <c r="Q9" s="123">
        <v>17.3</v>
      </c>
      <c r="R9" s="97" t="s">
        <v>792</v>
      </c>
      <c r="S9" s="87">
        <v>41</v>
      </c>
      <c r="T9" s="98">
        <v>30.2</v>
      </c>
      <c r="U9" s="96">
        <v>3.45</v>
      </c>
      <c r="W9" s="81" t="s">
        <v>43</v>
      </c>
      <c r="X9" s="81">
        <v>2</v>
      </c>
      <c r="AA9" s="113">
        <v>2</v>
      </c>
      <c r="AC9" s="93"/>
    </row>
    <row r="10" spans="1:34" ht="12.75">
      <c r="A10" s="81" t="s">
        <v>735</v>
      </c>
      <c r="B10" s="81">
        <v>9</v>
      </c>
      <c r="C10" s="81">
        <v>8</v>
      </c>
      <c r="D10" s="81">
        <v>3</v>
      </c>
      <c r="E10" s="81">
        <v>61</v>
      </c>
      <c r="F10" s="119">
        <v>12.2</v>
      </c>
      <c r="G10" s="81">
        <v>0</v>
      </c>
      <c r="H10" s="81">
        <v>0</v>
      </c>
      <c r="I10" s="81">
        <v>28</v>
      </c>
      <c r="J10" s="81" t="s">
        <v>701</v>
      </c>
      <c r="L10" s="99" t="s">
        <v>735</v>
      </c>
      <c r="M10" s="108">
        <v>35.5</v>
      </c>
      <c r="N10" s="99">
        <v>2</v>
      </c>
      <c r="O10" s="99">
        <v>140</v>
      </c>
      <c r="P10" s="99">
        <v>5</v>
      </c>
      <c r="Q10" s="117">
        <v>28</v>
      </c>
      <c r="R10" s="110" t="s">
        <v>786</v>
      </c>
      <c r="S10" s="99">
        <v>60</v>
      </c>
      <c r="T10" s="111">
        <v>42.6</v>
      </c>
      <c r="U10" s="109">
        <v>3.94</v>
      </c>
      <c r="W10" s="81" t="s">
        <v>761</v>
      </c>
      <c r="X10" s="81">
        <v>2</v>
      </c>
      <c r="AA10" s="113">
        <v>2</v>
      </c>
      <c r="AC10" s="93"/>
      <c r="AD10" s="93" t="s">
        <v>711</v>
      </c>
      <c r="AE10" s="93"/>
      <c r="AF10" s="93" t="s">
        <v>712</v>
      </c>
      <c r="AG10" s="93"/>
      <c r="AH10" s="93" t="s">
        <v>713</v>
      </c>
    </row>
    <row r="11" spans="1:34" ht="12.75">
      <c r="A11" s="102" t="s">
        <v>544</v>
      </c>
      <c r="B11" s="102">
        <v>9</v>
      </c>
      <c r="C11" s="102">
        <v>8</v>
      </c>
      <c r="D11" s="102">
        <v>0</v>
      </c>
      <c r="E11" s="102">
        <v>77</v>
      </c>
      <c r="F11" s="121">
        <v>9.6</v>
      </c>
      <c r="G11" s="102">
        <v>0</v>
      </c>
      <c r="H11" s="102">
        <v>0</v>
      </c>
      <c r="I11" s="102">
        <v>21</v>
      </c>
      <c r="J11" s="102"/>
      <c r="L11" s="99" t="s">
        <v>43</v>
      </c>
      <c r="M11" s="108">
        <v>19</v>
      </c>
      <c r="N11" s="99">
        <v>1</v>
      </c>
      <c r="O11" s="99">
        <v>132</v>
      </c>
      <c r="P11" s="99">
        <v>2</v>
      </c>
      <c r="Q11" s="117">
        <v>66</v>
      </c>
      <c r="R11" s="110" t="s">
        <v>789</v>
      </c>
      <c r="S11" s="99">
        <v>42</v>
      </c>
      <c r="T11" s="111">
        <v>57</v>
      </c>
      <c r="U11" s="109">
        <v>6.95</v>
      </c>
      <c r="W11" s="81" t="s">
        <v>735</v>
      </c>
      <c r="X11" s="81">
        <v>2</v>
      </c>
      <c r="AA11" s="113">
        <v>2</v>
      </c>
      <c r="AC11" s="93" t="s">
        <v>72</v>
      </c>
      <c r="AD11" s="85">
        <v>3.68</v>
      </c>
      <c r="AF11" s="85">
        <v>20.02</v>
      </c>
      <c r="AH11" s="92">
        <v>5.44</v>
      </c>
    </row>
    <row r="12" spans="1:34" ht="12.75">
      <c r="A12" s="99" t="s">
        <v>774</v>
      </c>
      <c r="B12" s="99">
        <v>5</v>
      </c>
      <c r="C12" s="99">
        <v>5</v>
      </c>
      <c r="D12" s="99">
        <v>2</v>
      </c>
      <c r="E12" s="99">
        <v>116</v>
      </c>
      <c r="F12" s="120">
        <v>38.7</v>
      </c>
      <c r="G12" s="99">
        <v>1</v>
      </c>
      <c r="H12" s="99">
        <v>0</v>
      </c>
      <c r="I12" s="99">
        <v>53</v>
      </c>
      <c r="J12" s="99" t="s">
        <v>701</v>
      </c>
      <c r="L12" s="99" t="s">
        <v>739</v>
      </c>
      <c r="M12" s="108">
        <v>12</v>
      </c>
      <c r="N12" s="99">
        <v>2</v>
      </c>
      <c r="O12" s="99">
        <v>41</v>
      </c>
      <c r="P12" s="99">
        <v>2</v>
      </c>
      <c r="Q12" s="117">
        <v>20.5</v>
      </c>
      <c r="R12" s="110" t="s">
        <v>790</v>
      </c>
      <c r="S12" s="99">
        <v>41</v>
      </c>
      <c r="T12" s="111">
        <v>36</v>
      </c>
      <c r="U12" s="109">
        <v>3.42</v>
      </c>
      <c r="W12" s="99" t="s">
        <v>785</v>
      </c>
      <c r="X12" s="99">
        <v>1</v>
      </c>
      <c r="AA12" s="113">
        <v>1</v>
      </c>
      <c r="AC12" s="93" t="s">
        <v>708</v>
      </c>
      <c r="AD12" s="81">
        <v>4.31</v>
      </c>
      <c r="AF12" s="85">
        <v>23.25</v>
      </c>
      <c r="AH12" s="92">
        <v>5.4</v>
      </c>
    </row>
    <row r="13" spans="1:27" ht="12.75">
      <c r="A13" s="99" t="s">
        <v>771</v>
      </c>
      <c r="B13" s="99">
        <v>1</v>
      </c>
      <c r="C13" s="99">
        <v>1</v>
      </c>
      <c r="D13" s="99">
        <v>0</v>
      </c>
      <c r="E13" s="99">
        <v>91</v>
      </c>
      <c r="F13" s="120">
        <v>91</v>
      </c>
      <c r="G13" s="99">
        <v>1</v>
      </c>
      <c r="H13" s="99">
        <v>0</v>
      </c>
      <c r="I13" s="99">
        <v>91</v>
      </c>
      <c r="J13" s="99"/>
      <c r="L13" s="81" t="s">
        <v>781</v>
      </c>
      <c r="M13" s="108">
        <v>16</v>
      </c>
      <c r="N13" s="99">
        <v>2</v>
      </c>
      <c r="O13" s="99">
        <v>94</v>
      </c>
      <c r="P13" s="99">
        <v>1</v>
      </c>
      <c r="Q13" s="117">
        <v>94</v>
      </c>
      <c r="R13" s="110" t="s">
        <v>789</v>
      </c>
      <c r="S13" s="99">
        <v>39</v>
      </c>
      <c r="T13" s="111">
        <v>96</v>
      </c>
      <c r="U13" s="109">
        <v>5.88</v>
      </c>
      <c r="W13" s="81" t="s">
        <v>782</v>
      </c>
      <c r="X13" s="81">
        <v>1</v>
      </c>
      <c r="AA13" s="113">
        <v>1</v>
      </c>
    </row>
    <row r="14" spans="1:27" ht="12.75">
      <c r="A14" s="81" t="s">
        <v>775</v>
      </c>
      <c r="B14" s="81">
        <v>11</v>
      </c>
      <c r="C14" s="81">
        <v>9</v>
      </c>
      <c r="D14" s="81">
        <v>5</v>
      </c>
      <c r="E14" s="81">
        <v>75</v>
      </c>
      <c r="F14" s="119">
        <v>18.8</v>
      </c>
      <c r="G14" s="81">
        <v>0</v>
      </c>
      <c r="H14" s="81">
        <v>0</v>
      </c>
      <c r="I14" s="81">
        <v>24</v>
      </c>
      <c r="L14" s="81" t="s">
        <v>93</v>
      </c>
      <c r="M14" s="108">
        <v>5</v>
      </c>
      <c r="N14" s="99"/>
      <c r="O14" s="99">
        <v>26</v>
      </c>
      <c r="P14" s="99">
        <v>1</v>
      </c>
      <c r="Q14" s="117">
        <v>26</v>
      </c>
      <c r="R14" s="110" t="s">
        <v>789</v>
      </c>
      <c r="S14" s="99">
        <v>26</v>
      </c>
      <c r="T14" s="111">
        <v>30</v>
      </c>
      <c r="U14" s="109">
        <v>5.2</v>
      </c>
      <c r="W14" s="81" t="s">
        <v>780</v>
      </c>
      <c r="X14" s="81">
        <v>1</v>
      </c>
      <c r="AA14" s="113">
        <v>1</v>
      </c>
    </row>
    <row r="15" spans="1:27" ht="12.75">
      <c r="A15" s="99" t="s">
        <v>761</v>
      </c>
      <c r="B15" s="99">
        <v>3</v>
      </c>
      <c r="C15" s="99">
        <v>3</v>
      </c>
      <c r="D15" s="99">
        <v>1</v>
      </c>
      <c r="E15" s="99">
        <v>63</v>
      </c>
      <c r="F15" s="120">
        <v>31.5</v>
      </c>
      <c r="G15" s="99">
        <v>0</v>
      </c>
      <c r="H15" s="99">
        <v>0</v>
      </c>
      <c r="I15" s="99">
        <v>35</v>
      </c>
      <c r="J15" s="99"/>
      <c r="L15" s="81" t="s">
        <v>776</v>
      </c>
      <c r="M15" s="108">
        <v>4</v>
      </c>
      <c r="N15" s="99"/>
      <c r="O15" s="99">
        <v>16</v>
      </c>
      <c r="P15" s="99">
        <v>1</v>
      </c>
      <c r="Q15" s="117">
        <v>16</v>
      </c>
      <c r="R15" s="110" t="s">
        <v>789</v>
      </c>
      <c r="S15" s="99">
        <v>16</v>
      </c>
      <c r="T15" s="111">
        <v>24</v>
      </c>
      <c r="U15" s="109">
        <v>4</v>
      </c>
      <c r="W15" s="81" t="s">
        <v>11</v>
      </c>
      <c r="X15" s="81">
        <v>1</v>
      </c>
      <c r="AA15" s="113">
        <v>1</v>
      </c>
    </row>
    <row r="16" spans="1:27" ht="12.75">
      <c r="A16" s="99" t="s">
        <v>783</v>
      </c>
      <c r="B16" s="99">
        <v>3</v>
      </c>
      <c r="C16" s="99">
        <v>3</v>
      </c>
      <c r="D16" s="99">
        <v>0</v>
      </c>
      <c r="E16" s="99">
        <v>61</v>
      </c>
      <c r="F16" s="120">
        <v>20.3</v>
      </c>
      <c r="G16" s="99">
        <v>1</v>
      </c>
      <c r="H16" s="99">
        <v>0</v>
      </c>
      <c r="I16" s="99">
        <v>55</v>
      </c>
      <c r="J16" s="99"/>
      <c r="L16" s="81" t="s">
        <v>382</v>
      </c>
      <c r="M16" s="108">
        <v>13</v>
      </c>
      <c r="N16" s="99">
        <v>2</v>
      </c>
      <c r="O16" s="99">
        <v>54</v>
      </c>
      <c r="P16" s="99">
        <v>1</v>
      </c>
      <c r="Q16" s="117">
        <v>54</v>
      </c>
      <c r="R16" s="110" t="s">
        <v>789</v>
      </c>
      <c r="S16" s="99">
        <v>54</v>
      </c>
      <c r="T16" s="111">
        <v>78</v>
      </c>
      <c r="U16" s="109">
        <v>4.15</v>
      </c>
      <c r="W16" s="81" t="s">
        <v>689</v>
      </c>
      <c r="X16" s="81">
        <v>1</v>
      </c>
      <c r="AA16" s="113">
        <v>1</v>
      </c>
    </row>
    <row r="17" spans="1:27" ht="12.75">
      <c r="A17" s="99" t="s">
        <v>780</v>
      </c>
      <c r="B17" s="99">
        <v>1</v>
      </c>
      <c r="C17" s="99">
        <v>1</v>
      </c>
      <c r="D17" s="99">
        <v>0</v>
      </c>
      <c r="E17" s="99">
        <v>56</v>
      </c>
      <c r="F17" s="120">
        <v>56</v>
      </c>
      <c r="G17" s="99">
        <v>1</v>
      </c>
      <c r="H17" s="99">
        <v>0</v>
      </c>
      <c r="I17" s="99">
        <v>56</v>
      </c>
      <c r="J17" s="99"/>
      <c r="L17" s="81" t="s">
        <v>728</v>
      </c>
      <c r="M17" s="108">
        <v>12</v>
      </c>
      <c r="N17" s="99">
        <v>1</v>
      </c>
      <c r="O17" s="99">
        <v>42</v>
      </c>
      <c r="P17" s="99"/>
      <c r="Q17" s="117"/>
      <c r="R17" s="122" t="s">
        <v>791</v>
      </c>
      <c r="S17" s="99">
        <v>13</v>
      </c>
      <c r="T17" s="111"/>
      <c r="U17" s="109">
        <v>3.5</v>
      </c>
      <c r="W17" s="81" t="s">
        <v>144</v>
      </c>
      <c r="X17" s="81">
        <v>1</v>
      </c>
      <c r="AA17" s="113">
        <v>1</v>
      </c>
    </row>
    <row r="18" spans="1:27" ht="12.75">
      <c r="A18" s="81" t="s">
        <v>689</v>
      </c>
      <c r="B18" s="81">
        <v>3</v>
      </c>
      <c r="C18" s="81">
        <v>3</v>
      </c>
      <c r="D18" s="81">
        <v>0</v>
      </c>
      <c r="E18" s="81">
        <v>56</v>
      </c>
      <c r="F18" s="119">
        <v>18.7</v>
      </c>
      <c r="G18" s="81">
        <v>0</v>
      </c>
      <c r="H18" s="81">
        <v>0</v>
      </c>
      <c r="I18" s="81">
        <v>26</v>
      </c>
      <c r="L18" s="81" t="s">
        <v>766</v>
      </c>
      <c r="M18" s="108">
        <v>3</v>
      </c>
      <c r="N18" s="99"/>
      <c r="O18" s="99">
        <v>15</v>
      </c>
      <c r="P18" s="99"/>
      <c r="Q18" s="117"/>
      <c r="R18" s="122" t="s">
        <v>791</v>
      </c>
      <c r="S18" s="99">
        <v>15</v>
      </c>
      <c r="T18" s="111"/>
      <c r="U18" s="109">
        <v>5</v>
      </c>
      <c r="W18" s="81" t="s">
        <v>749</v>
      </c>
      <c r="X18" s="81">
        <v>1</v>
      </c>
      <c r="AA18" s="113">
        <v>1</v>
      </c>
    </row>
    <row r="19" spans="1:27" ht="12.75">
      <c r="A19" s="99" t="s">
        <v>776</v>
      </c>
      <c r="B19" s="99">
        <v>2</v>
      </c>
      <c r="C19" s="99">
        <v>2</v>
      </c>
      <c r="D19" s="99">
        <v>1</v>
      </c>
      <c r="E19" s="99">
        <v>31</v>
      </c>
      <c r="F19" s="120">
        <v>31</v>
      </c>
      <c r="G19" s="99">
        <v>0</v>
      </c>
      <c r="H19" s="99">
        <v>0</v>
      </c>
      <c r="I19" s="99">
        <v>24</v>
      </c>
      <c r="J19" s="99" t="s">
        <v>701</v>
      </c>
      <c r="L19" s="81" t="s">
        <v>772</v>
      </c>
      <c r="M19" s="108">
        <v>2</v>
      </c>
      <c r="N19" s="99"/>
      <c r="O19" s="99">
        <v>13</v>
      </c>
      <c r="P19" s="99"/>
      <c r="Q19" s="117"/>
      <c r="R19" s="122" t="s">
        <v>791</v>
      </c>
      <c r="S19" s="99">
        <v>13</v>
      </c>
      <c r="T19" s="111"/>
      <c r="U19" s="109">
        <v>6.5</v>
      </c>
      <c r="W19" s="81" t="s">
        <v>728</v>
      </c>
      <c r="X19" s="81">
        <v>1</v>
      </c>
      <c r="AA19" s="113">
        <v>1</v>
      </c>
    </row>
    <row r="20" spans="1:21" ht="12.75">
      <c r="A20" s="81" t="s">
        <v>765</v>
      </c>
      <c r="B20" s="81">
        <v>4</v>
      </c>
      <c r="C20" s="81">
        <v>2</v>
      </c>
      <c r="D20" s="81">
        <v>0</v>
      </c>
      <c r="E20" s="81">
        <v>28</v>
      </c>
      <c r="F20" s="119">
        <v>14</v>
      </c>
      <c r="G20" s="81">
        <v>0</v>
      </c>
      <c r="H20" s="81">
        <v>0</v>
      </c>
      <c r="I20" s="81">
        <v>19</v>
      </c>
      <c r="L20" s="81" t="s">
        <v>784</v>
      </c>
      <c r="M20" s="108">
        <v>5</v>
      </c>
      <c r="N20" s="99">
        <v>1</v>
      </c>
      <c r="O20" s="99">
        <v>23</v>
      </c>
      <c r="P20" s="99"/>
      <c r="Q20" s="117"/>
      <c r="R20" s="122" t="s">
        <v>791</v>
      </c>
      <c r="S20" s="99">
        <v>23</v>
      </c>
      <c r="T20" s="111"/>
      <c r="U20" s="109">
        <v>4.6</v>
      </c>
    </row>
    <row r="21" spans="1:21" ht="12.75">
      <c r="A21" s="81" t="s">
        <v>773</v>
      </c>
      <c r="B21" s="81">
        <v>7</v>
      </c>
      <c r="C21" s="81">
        <v>4</v>
      </c>
      <c r="D21" s="81">
        <v>0</v>
      </c>
      <c r="E21" s="81">
        <v>26</v>
      </c>
      <c r="F21" s="119">
        <v>6.5</v>
      </c>
      <c r="G21" s="81">
        <v>0</v>
      </c>
      <c r="H21" s="81">
        <v>0</v>
      </c>
      <c r="I21" s="81">
        <v>19</v>
      </c>
      <c r="L21" s="81" t="s">
        <v>780</v>
      </c>
      <c r="M21" s="108">
        <v>3</v>
      </c>
      <c r="N21" s="99"/>
      <c r="O21" s="99">
        <v>23</v>
      </c>
      <c r="P21" s="99"/>
      <c r="Q21" s="117"/>
      <c r="R21" s="122" t="s">
        <v>791</v>
      </c>
      <c r="S21" s="99">
        <v>23</v>
      </c>
      <c r="T21" s="111"/>
      <c r="U21" s="109">
        <v>7.67</v>
      </c>
    </row>
    <row r="22" spans="1:9" ht="12.75">
      <c r="A22" s="81" t="s">
        <v>144</v>
      </c>
      <c r="B22" s="81">
        <v>3</v>
      </c>
      <c r="C22" s="81">
        <v>3</v>
      </c>
      <c r="D22" s="81">
        <v>0</v>
      </c>
      <c r="E22" s="81">
        <v>25</v>
      </c>
      <c r="F22" s="119">
        <v>8.3</v>
      </c>
      <c r="G22" s="81">
        <v>0</v>
      </c>
      <c r="H22" s="81">
        <v>0</v>
      </c>
      <c r="I22" s="81">
        <v>19</v>
      </c>
    </row>
    <row r="23" spans="1:12" ht="12.75">
      <c r="A23" s="81" t="s">
        <v>728</v>
      </c>
      <c r="B23" s="81">
        <v>2</v>
      </c>
      <c r="C23" s="81">
        <v>2</v>
      </c>
      <c r="D23" s="81">
        <v>0</v>
      </c>
      <c r="E23" s="81">
        <v>20</v>
      </c>
      <c r="F23" s="119">
        <v>10</v>
      </c>
      <c r="G23" s="81">
        <v>0</v>
      </c>
      <c r="H23" s="81">
        <v>0</v>
      </c>
      <c r="I23" s="81">
        <v>20</v>
      </c>
      <c r="L23" s="94" t="s">
        <v>62</v>
      </c>
    </row>
    <row r="24" spans="1:9" ht="12.75">
      <c r="A24" s="99" t="s">
        <v>782</v>
      </c>
      <c r="B24" s="99">
        <v>3</v>
      </c>
      <c r="C24" s="99">
        <v>3</v>
      </c>
      <c r="D24" s="99">
        <v>1</v>
      </c>
      <c r="E24" s="99">
        <v>11</v>
      </c>
      <c r="F24" s="120">
        <v>5.5</v>
      </c>
      <c r="G24" s="99">
        <v>0</v>
      </c>
      <c r="H24" s="99">
        <v>0</v>
      </c>
      <c r="I24" s="99">
        <v>4</v>
      </c>
    </row>
    <row r="25" spans="1:9" ht="12.75">
      <c r="A25" s="81" t="s">
        <v>781</v>
      </c>
      <c r="B25" s="81">
        <v>3</v>
      </c>
      <c r="C25" s="81">
        <v>2</v>
      </c>
      <c r="D25" s="81">
        <v>1</v>
      </c>
      <c r="E25" s="81">
        <v>11</v>
      </c>
      <c r="F25" s="119">
        <v>11</v>
      </c>
      <c r="G25" s="81">
        <v>0</v>
      </c>
      <c r="H25" s="81">
        <v>0</v>
      </c>
      <c r="I25" s="81">
        <v>11</v>
      </c>
    </row>
    <row r="26" spans="1:9" ht="12.75">
      <c r="A26" s="81" t="s">
        <v>382</v>
      </c>
      <c r="B26" s="81">
        <v>1</v>
      </c>
      <c r="C26" s="81">
        <v>1</v>
      </c>
      <c r="D26" s="81">
        <v>0</v>
      </c>
      <c r="E26" s="81">
        <v>10</v>
      </c>
      <c r="F26" s="119">
        <v>10</v>
      </c>
      <c r="G26" s="81">
        <v>0</v>
      </c>
      <c r="H26" s="81">
        <v>0</v>
      </c>
      <c r="I26" s="81">
        <v>10</v>
      </c>
    </row>
    <row r="27" spans="1:9" ht="12.75">
      <c r="A27" s="81" t="s">
        <v>784</v>
      </c>
      <c r="B27" s="81">
        <v>2</v>
      </c>
      <c r="C27" s="81">
        <v>2</v>
      </c>
      <c r="D27" s="81">
        <v>0</v>
      </c>
      <c r="E27" s="81">
        <v>7</v>
      </c>
      <c r="F27" s="119">
        <v>3.5</v>
      </c>
      <c r="G27" s="81">
        <v>0</v>
      </c>
      <c r="H27" s="81">
        <v>0</v>
      </c>
      <c r="I27" s="81">
        <v>4</v>
      </c>
    </row>
    <row r="28" spans="1:10" ht="12.75">
      <c r="A28" s="81" t="s">
        <v>785</v>
      </c>
      <c r="B28" s="81">
        <v>1</v>
      </c>
      <c r="C28" s="81">
        <v>1</v>
      </c>
      <c r="D28" s="81">
        <v>1</v>
      </c>
      <c r="E28" s="81">
        <v>6</v>
      </c>
      <c r="F28" s="119" t="s">
        <v>702</v>
      </c>
      <c r="G28" s="81">
        <v>0</v>
      </c>
      <c r="H28" s="81">
        <v>0</v>
      </c>
      <c r="I28" s="81">
        <v>6</v>
      </c>
      <c r="J28" s="81" t="s">
        <v>701</v>
      </c>
    </row>
    <row r="29" spans="1:9" ht="12.75">
      <c r="A29" s="81" t="s">
        <v>777</v>
      </c>
      <c r="B29" s="81">
        <v>2</v>
      </c>
      <c r="C29" s="81">
        <v>2</v>
      </c>
      <c r="D29" s="81">
        <v>0</v>
      </c>
      <c r="E29" s="81">
        <v>5</v>
      </c>
      <c r="F29" s="119">
        <v>2.5</v>
      </c>
      <c r="G29" s="81">
        <v>0</v>
      </c>
      <c r="H29" s="81">
        <v>0</v>
      </c>
      <c r="I29" s="81">
        <v>3</v>
      </c>
    </row>
    <row r="30" spans="1:9" ht="12.75">
      <c r="A30" s="81" t="s">
        <v>739</v>
      </c>
      <c r="B30" s="81">
        <v>1</v>
      </c>
      <c r="C30" s="81">
        <v>1</v>
      </c>
      <c r="D30" s="81">
        <v>0</v>
      </c>
      <c r="E30" s="81">
        <v>4</v>
      </c>
      <c r="F30" s="119">
        <v>4</v>
      </c>
      <c r="G30" s="81">
        <v>0</v>
      </c>
      <c r="H30" s="81">
        <v>0</v>
      </c>
      <c r="I30" s="81">
        <v>4</v>
      </c>
    </row>
    <row r="31" spans="1:10" ht="12.75">
      <c r="A31" s="81" t="s">
        <v>779</v>
      </c>
      <c r="B31" s="81">
        <v>1</v>
      </c>
      <c r="C31" s="81">
        <v>1</v>
      </c>
      <c r="D31" s="81">
        <v>0</v>
      </c>
      <c r="E31" s="81">
        <v>4</v>
      </c>
      <c r="F31" s="119">
        <v>4</v>
      </c>
      <c r="G31" s="81">
        <v>0</v>
      </c>
      <c r="H31" s="81">
        <v>0</v>
      </c>
      <c r="I31" s="81">
        <v>4</v>
      </c>
      <c r="J31" s="99"/>
    </row>
    <row r="32" spans="1:9" ht="12.75">
      <c r="A32" s="81" t="s">
        <v>93</v>
      </c>
      <c r="B32" s="81">
        <v>1</v>
      </c>
      <c r="C32" s="81">
        <v>1</v>
      </c>
      <c r="D32" s="81">
        <v>0</v>
      </c>
      <c r="E32" s="81">
        <v>0</v>
      </c>
      <c r="F32" s="119">
        <v>0</v>
      </c>
      <c r="G32" s="81">
        <v>0</v>
      </c>
      <c r="H32" s="81">
        <v>0</v>
      </c>
      <c r="I32" s="81">
        <v>0</v>
      </c>
    </row>
    <row r="33" spans="1:10" ht="12.75">
      <c r="A33" s="81" t="s">
        <v>778</v>
      </c>
      <c r="B33" s="81">
        <v>7</v>
      </c>
      <c r="C33" s="81">
        <v>4</v>
      </c>
      <c r="D33" s="81">
        <v>2</v>
      </c>
      <c r="E33" s="81">
        <v>0</v>
      </c>
      <c r="F33" s="116">
        <v>0</v>
      </c>
      <c r="G33" s="81">
        <v>0</v>
      </c>
      <c r="H33" s="81">
        <v>0</v>
      </c>
      <c r="I33" s="81">
        <v>0</v>
      </c>
      <c r="J33" s="81" t="s">
        <v>701</v>
      </c>
    </row>
    <row r="34" spans="1:9" ht="12.75">
      <c r="A34" s="81" t="s">
        <v>766</v>
      </c>
      <c r="B34" s="81">
        <v>1</v>
      </c>
      <c r="C34" s="81">
        <v>1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</row>
    <row r="35" spans="1:9" ht="12.75">
      <c r="A35" s="81" t="s">
        <v>488</v>
      </c>
      <c r="B35" s="81">
        <v>1</v>
      </c>
      <c r="C35" s="81">
        <v>1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</row>
    <row r="36" spans="1:9" ht="12.75">
      <c r="A36" s="81" t="s">
        <v>11</v>
      </c>
      <c r="B36" s="81">
        <v>1</v>
      </c>
      <c r="C36" s="81">
        <v>1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</row>
    <row r="37" spans="1:9" ht="12.75">
      <c r="A37" s="81" t="s">
        <v>91</v>
      </c>
      <c r="B37" s="81">
        <v>2</v>
      </c>
      <c r="C37" s="81">
        <v>2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9" spans="1:9" ht="12.75">
      <c r="A39" s="126" t="s">
        <v>620</v>
      </c>
      <c r="B39" s="126"/>
      <c r="C39" s="126"/>
      <c r="D39" s="126"/>
      <c r="E39" s="126"/>
      <c r="F39" s="126"/>
      <c r="G39" s="126"/>
      <c r="H39" s="126"/>
      <c r="I39" s="126"/>
    </row>
  </sheetData>
  <mergeCells count="1">
    <mergeCell ref="A39:I3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AH29"/>
  <sheetViews>
    <sheetView workbookViewId="0" topLeftCell="A1">
      <selection activeCell="AL17" sqref="AL17"/>
    </sheetView>
  </sheetViews>
  <sheetFormatPr defaultColWidth="9.140625" defaultRowHeight="12.75"/>
  <cols>
    <col min="1" max="1" width="10.8515625" style="81" bestFit="1" customWidth="1"/>
    <col min="2" max="3" width="3.00390625" style="81" bestFit="1" customWidth="1"/>
    <col min="4" max="4" width="3.57421875" style="81" bestFit="1" customWidth="1"/>
    <col min="5" max="5" width="4.00390625" style="81" bestFit="1" customWidth="1"/>
    <col min="6" max="6" width="5.421875" style="81" bestFit="1" customWidth="1"/>
    <col min="7" max="7" width="3.00390625" style="81" bestFit="1" customWidth="1"/>
    <col min="8" max="9" width="4.00390625" style="81" bestFit="1" customWidth="1"/>
    <col min="10" max="10" width="1.8515625" style="81" bestFit="1" customWidth="1"/>
    <col min="11" max="11" width="4.28125" style="81" customWidth="1"/>
    <col min="12" max="12" width="9.421875" style="81" bestFit="1" customWidth="1"/>
    <col min="13" max="13" width="7.140625" style="81" bestFit="1" customWidth="1"/>
    <col min="14" max="14" width="3.00390625" style="81" bestFit="1" customWidth="1"/>
    <col min="15" max="15" width="4.00390625" style="81" bestFit="1" customWidth="1"/>
    <col min="16" max="16" width="3.00390625" style="81" bestFit="1" customWidth="1"/>
    <col min="17" max="17" width="6.28125" style="81" customWidth="1"/>
    <col min="18" max="19" width="3.00390625" style="81" customWidth="1"/>
    <col min="20" max="20" width="4.7109375" style="81" bestFit="1" customWidth="1"/>
    <col min="21" max="21" width="4.421875" style="81" bestFit="1" customWidth="1"/>
    <col min="22" max="22" width="4.28125" style="81" customWidth="1"/>
    <col min="23" max="23" width="10.8515625" style="81" bestFit="1" customWidth="1"/>
    <col min="24" max="24" width="3.00390625" style="81" bestFit="1" customWidth="1"/>
    <col min="25" max="25" width="3.28125" style="81" bestFit="1" customWidth="1"/>
    <col min="26" max="26" width="2.00390625" style="81" bestFit="1" customWidth="1"/>
    <col min="27" max="27" width="3.57421875" style="81" bestFit="1" customWidth="1"/>
    <col min="28" max="28" width="4.28125" style="81" customWidth="1"/>
    <col min="29" max="29" width="5.28125" style="81" bestFit="1" customWidth="1"/>
    <col min="30" max="30" width="5.140625" style="81" bestFit="1" customWidth="1"/>
    <col min="31" max="31" width="4.57421875" style="81" bestFit="1" customWidth="1"/>
    <col min="32" max="32" width="5.7109375" style="81" customWidth="1"/>
    <col min="33" max="33" width="7.00390625" style="81" customWidth="1"/>
    <col min="34" max="34" width="8.57421875" style="81" customWidth="1"/>
    <col min="35" max="16384" width="9.140625" style="81" customWidth="1"/>
  </cols>
  <sheetData>
    <row r="1" ht="74.25" customHeight="1">
      <c r="H1" s="101" t="s">
        <v>757</v>
      </c>
    </row>
    <row r="2" spans="1:34" ht="12.7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61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 t="s">
        <v>692</v>
      </c>
      <c r="X2" s="82"/>
      <c r="Y2" s="82"/>
      <c r="Z2" s="82"/>
      <c r="AA2" s="82"/>
      <c r="AB2" s="82"/>
      <c r="AC2" s="82" t="s">
        <v>707</v>
      </c>
      <c r="AD2" s="82"/>
      <c r="AE2" s="82"/>
      <c r="AF2" s="82"/>
      <c r="AG2" s="82"/>
      <c r="AH2" s="82"/>
    </row>
    <row r="3" spans="1:33" ht="12.75">
      <c r="A3" s="91" t="s">
        <v>682</v>
      </c>
      <c r="B3" s="83" t="s">
        <v>1</v>
      </c>
      <c r="C3" s="83" t="s">
        <v>2</v>
      </c>
      <c r="D3" s="83" t="s">
        <v>3</v>
      </c>
      <c r="E3" s="83" t="s">
        <v>683</v>
      </c>
      <c r="F3" s="83" t="s">
        <v>684</v>
      </c>
      <c r="G3" s="83">
        <v>50</v>
      </c>
      <c r="H3" s="83">
        <v>100</v>
      </c>
      <c r="J3" s="83" t="s">
        <v>5</v>
      </c>
      <c r="K3" s="83"/>
      <c r="L3" s="91" t="s">
        <v>682</v>
      </c>
      <c r="M3" s="83" t="s">
        <v>693</v>
      </c>
      <c r="N3" s="83" t="s">
        <v>1</v>
      </c>
      <c r="O3" s="83" t="s">
        <v>683</v>
      </c>
      <c r="P3" s="83" t="s">
        <v>694</v>
      </c>
      <c r="Q3" s="83" t="s">
        <v>684</v>
      </c>
      <c r="S3" s="83" t="s">
        <v>26</v>
      </c>
      <c r="T3" s="83" t="s">
        <v>695</v>
      </c>
      <c r="U3" s="83" t="s">
        <v>696</v>
      </c>
      <c r="V3" s="83"/>
      <c r="W3" s="91" t="s">
        <v>682</v>
      </c>
      <c r="X3" s="91" t="s">
        <v>697</v>
      </c>
      <c r="Y3" s="91" t="s">
        <v>698</v>
      </c>
      <c r="Z3" s="91" t="s">
        <v>699</v>
      </c>
      <c r="AA3" s="91" t="s">
        <v>700</v>
      </c>
      <c r="AB3" s="91"/>
      <c r="AC3" s="91" t="s">
        <v>703</v>
      </c>
      <c r="AD3" s="91" t="s">
        <v>704</v>
      </c>
      <c r="AE3" s="91" t="s">
        <v>705</v>
      </c>
      <c r="AF3" s="91" t="s">
        <v>706</v>
      </c>
      <c r="AG3" s="91"/>
    </row>
    <row r="4" spans="1:32" ht="12.75">
      <c r="A4" s="81" t="s">
        <v>182</v>
      </c>
      <c r="B4" s="81">
        <v>13</v>
      </c>
      <c r="C4" s="81">
        <v>11</v>
      </c>
      <c r="D4" s="81">
        <v>2</v>
      </c>
      <c r="E4" s="81">
        <v>454</v>
      </c>
      <c r="F4" s="81">
        <v>50.44444444444444</v>
      </c>
      <c r="G4" s="81">
        <v>4</v>
      </c>
      <c r="H4" s="81">
        <v>1</v>
      </c>
      <c r="I4" s="81">
        <v>102</v>
      </c>
      <c r="J4" s="81" t="s">
        <v>701</v>
      </c>
      <c r="L4" s="99" t="s">
        <v>182</v>
      </c>
      <c r="M4" s="108">
        <v>140.83333333333334</v>
      </c>
      <c r="N4" s="99">
        <v>40</v>
      </c>
      <c r="O4" s="99">
        <v>387</v>
      </c>
      <c r="P4" s="99">
        <v>31</v>
      </c>
      <c r="Q4" s="99">
        <v>12.483870967741936</v>
      </c>
      <c r="R4" s="99">
        <v>5</v>
      </c>
      <c r="S4" s="99">
        <v>30</v>
      </c>
      <c r="T4" s="99">
        <v>27.258064516129032</v>
      </c>
      <c r="U4" s="99">
        <v>2.74792899408284</v>
      </c>
      <c r="W4" s="81" t="s">
        <v>297</v>
      </c>
      <c r="X4" s="81">
        <v>14</v>
      </c>
      <c r="Z4" s="81">
        <v>2</v>
      </c>
      <c r="AA4" s="113">
        <v>16</v>
      </c>
      <c r="AC4" s="81">
        <v>9</v>
      </c>
      <c r="AD4" s="81">
        <v>4</v>
      </c>
      <c r="AE4" s="81">
        <v>4</v>
      </c>
      <c r="AF4" s="81">
        <v>2</v>
      </c>
    </row>
    <row r="5" spans="1:27" ht="12.75">
      <c r="A5" s="81" t="s">
        <v>9</v>
      </c>
      <c r="B5" s="81">
        <v>17</v>
      </c>
      <c r="C5" s="81">
        <v>17</v>
      </c>
      <c r="D5" s="81">
        <v>6</v>
      </c>
      <c r="E5" s="81">
        <v>540</v>
      </c>
      <c r="F5" s="81">
        <v>49.09090909090909</v>
      </c>
      <c r="G5" s="81">
        <v>4</v>
      </c>
      <c r="H5" s="81">
        <v>0</v>
      </c>
      <c r="I5" s="81">
        <v>76</v>
      </c>
      <c r="J5" s="81" t="s">
        <v>701</v>
      </c>
      <c r="L5" s="99" t="s">
        <v>94</v>
      </c>
      <c r="M5" s="108">
        <v>207.83333333333331</v>
      </c>
      <c r="N5" s="99">
        <v>52</v>
      </c>
      <c r="O5" s="99">
        <v>631</v>
      </c>
      <c r="P5" s="99">
        <v>45</v>
      </c>
      <c r="Q5" s="99">
        <v>14.022222222222222</v>
      </c>
      <c r="R5" s="99">
        <v>6</v>
      </c>
      <c r="S5" s="99">
        <v>48</v>
      </c>
      <c r="T5" s="99">
        <v>27.711111111111112</v>
      </c>
      <c r="U5" s="99">
        <v>3.0360866078588615</v>
      </c>
      <c r="W5" s="81" t="s">
        <v>11</v>
      </c>
      <c r="X5" s="81">
        <v>12</v>
      </c>
      <c r="Z5" s="81">
        <v>2</v>
      </c>
      <c r="AA5" s="113">
        <v>14</v>
      </c>
    </row>
    <row r="6" spans="1:34" ht="12.75">
      <c r="A6" s="81" t="s">
        <v>94</v>
      </c>
      <c r="B6" s="81">
        <v>17</v>
      </c>
      <c r="C6" s="81">
        <v>16</v>
      </c>
      <c r="D6" s="81">
        <v>1</v>
      </c>
      <c r="E6" s="81">
        <v>678</v>
      </c>
      <c r="F6" s="81">
        <v>45.2</v>
      </c>
      <c r="G6" s="81">
        <v>2</v>
      </c>
      <c r="H6" s="81">
        <v>3</v>
      </c>
      <c r="I6" s="81">
        <v>138</v>
      </c>
      <c r="J6" s="81" t="s">
        <v>574</v>
      </c>
      <c r="L6" s="99" t="s">
        <v>33</v>
      </c>
      <c r="M6" s="108">
        <v>184.33333333333334</v>
      </c>
      <c r="N6" s="99">
        <v>33</v>
      </c>
      <c r="O6" s="99">
        <v>542</v>
      </c>
      <c r="P6" s="99">
        <v>33</v>
      </c>
      <c r="Q6" s="99">
        <v>16.424242424242426</v>
      </c>
      <c r="R6" s="99">
        <v>6</v>
      </c>
      <c r="S6" s="99">
        <v>36</v>
      </c>
      <c r="T6" s="99">
        <v>33.515151515151516</v>
      </c>
      <c r="U6" s="99">
        <v>2.9403254972875223</v>
      </c>
      <c r="W6" s="81" t="s">
        <v>94</v>
      </c>
      <c r="X6" s="81">
        <v>11</v>
      </c>
      <c r="AA6" s="113">
        <v>11</v>
      </c>
      <c r="AC6" s="93"/>
      <c r="AD6" s="93" t="s">
        <v>709</v>
      </c>
      <c r="AE6" s="93" t="s">
        <v>73</v>
      </c>
      <c r="AF6" s="93" t="s">
        <v>4</v>
      </c>
      <c r="AG6" s="93" t="s">
        <v>710</v>
      </c>
      <c r="AH6" s="93" t="s">
        <v>23</v>
      </c>
    </row>
    <row r="7" spans="1:34" ht="12.75">
      <c r="A7" s="81" t="s">
        <v>297</v>
      </c>
      <c r="B7" s="81">
        <v>17</v>
      </c>
      <c r="C7" s="81">
        <v>17</v>
      </c>
      <c r="D7" s="81">
        <v>2</v>
      </c>
      <c r="E7" s="81">
        <v>357</v>
      </c>
      <c r="F7" s="81">
        <v>23.8</v>
      </c>
      <c r="G7" s="81">
        <v>1</v>
      </c>
      <c r="H7" s="81">
        <v>1</v>
      </c>
      <c r="I7" s="81">
        <v>111</v>
      </c>
      <c r="J7" s="81" t="s">
        <v>574</v>
      </c>
      <c r="L7" s="102" t="s">
        <v>374</v>
      </c>
      <c r="M7" s="104">
        <v>115</v>
      </c>
      <c r="N7" s="102">
        <v>22</v>
      </c>
      <c r="O7" s="102">
        <v>361</v>
      </c>
      <c r="P7" s="102">
        <v>16</v>
      </c>
      <c r="Q7" s="102">
        <v>22.5625</v>
      </c>
      <c r="R7" s="102">
        <v>4</v>
      </c>
      <c r="S7" s="102">
        <v>52</v>
      </c>
      <c r="T7" s="102">
        <v>43.125</v>
      </c>
      <c r="U7" s="102">
        <v>3.139130434782609</v>
      </c>
      <c r="W7" s="81" t="s">
        <v>102</v>
      </c>
      <c r="X7" s="81">
        <v>5</v>
      </c>
      <c r="Y7" s="81">
        <v>4</v>
      </c>
      <c r="AA7" s="113">
        <v>9</v>
      </c>
      <c r="AC7" s="93" t="s">
        <v>72</v>
      </c>
      <c r="AD7" s="81">
        <v>2575</v>
      </c>
      <c r="AE7" s="81">
        <v>231</v>
      </c>
      <c r="AF7" s="81">
        <v>2806</v>
      </c>
      <c r="AG7" s="81">
        <v>108</v>
      </c>
      <c r="AH7" s="89">
        <v>671.8333333333333</v>
      </c>
    </row>
    <row r="8" spans="1:34" ht="12.75">
      <c r="A8" s="81" t="s">
        <v>106</v>
      </c>
      <c r="B8" s="81">
        <v>5</v>
      </c>
      <c r="C8" s="81">
        <v>5</v>
      </c>
      <c r="D8" s="81">
        <v>0</v>
      </c>
      <c r="E8" s="81">
        <v>97</v>
      </c>
      <c r="F8" s="81">
        <v>19.4</v>
      </c>
      <c r="G8" s="81">
        <v>1</v>
      </c>
      <c r="H8" s="81">
        <v>0</v>
      </c>
      <c r="I8" s="81">
        <v>50</v>
      </c>
      <c r="J8" s="81" t="s">
        <v>574</v>
      </c>
      <c r="L8" s="81" t="s">
        <v>726</v>
      </c>
      <c r="M8" s="89">
        <v>21</v>
      </c>
      <c r="N8" s="81">
        <v>10</v>
      </c>
      <c r="O8" s="81">
        <v>53</v>
      </c>
      <c r="P8" s="81">
        <v>4</v>
      </c>
      <c r="Q8" s="81">
        <v>13.25</v>
      </c>
      <c r="R8" s="81">
        <v>3</v>
      </c>
      <c r="S8" s="81">
        <v>30</v>
      </c>
      <c r="T8" s="81">
        <v>31.5</v>
      </c>
      <c r="U8" s="81">
        <v>2.5238095238095237</v>
      </c>
      <c r="W8" s="81" t="s">
        <v>374</v>
      </c>
      <c r="X8" s="81">
        <v>5</v>
      </c>
      <c r="Y8" s="81">
        <v>2</v>
      </c>
      <c r="AA8" s="113">
        <v>7</v>
      </c>
      <c r="AC8" s="93" t="s">
        <v>708</v>
      </c>
      <c r="AD8" s="81">
        <v>2101</v>
      </c>
      <c r="AE8" s="81">
        <v>208</v>
      </c>
      <c r="AF8" s="81">
        <v>2309</v>
      </c>
      <c r="AG8" s="81">
        <v>151</v>
      </c>
      <c r="AH8" s="89">
        <v>726.1666666666665</v>
      </c>
    </row>
    <row r="9" spans="1:29" ht="12.75">
      <c r="A9" s="81" t="s">
        <v>101</v>
      </c>
      <c r="B9" s="81">
        <v>11</v>
      </c>
      <c r="C9" s="81">
        <v>6</v>
      </c>
      <c r="D9" s="81">
        <v>1</v>
      </c>
      <c r="E9" s="81">
        <v>86</v>
      </c>
      <c r="F9" s="81">
        <v>17.2</v>
      </c>
      <c r="G9" s="81">
        <v>0</v>
      </c>
      <c r="H9" s="81">
        <v>0</v>
      </c>
      <c r="I9" s="81">
        <v>33</v>
      </c>
      <c r="J9" s="81" t="s">
        <v>574</v>
      </c>
      <c r="L9" s="81" t="s">
        <v>9</v>
      </c>
      <c r="M9" s="89">
        <v>15.5</v>
      </c>
      <c r="O9" s="81">
        <v>86</v>
      </c>
      <c r="P9" s="81">
        <v>4</v>
      </c>
      <c r="Q9" s="81">
        <v>21.5</v>
      </c>
      <c r="R9" s="81">
        <v>3</v>
      </c>
      <c r="S9" s="81">
        <v>47</v>
      </c>
      <c r="T9" s="81">
        <v>23.25</v>
      </c>
      <c r="U9" s="81">
        <v>5.548387096774194</v>
      </c>
      <c r="W9" s="81" t="s">
        <v>144</v>
      </c>
      <c r="X9" s="81">
        <v>6</v>
      </c>
      <c r="AA9" s="113">
        <v>6</v>
      </c>
      <c r="AC9" s="93"/>
    </row>
    <row r="10" spans="1:34" ht="12.75">
      <c r="A10" s="81" t="s">
        <v>102</v>
      </c>
      <c r="B10" s="81">
        <v>14</v>
      </c>
      <c r="C10" s="81">
        <v>14</v>
      </c>
      <c r="D10" s="81">
        <v>2</v>
      </c>
      <c r="E10" s="81">
        <v>133</v>
      </c>
      <c r="F10" s="81">
        <v>11.083333333333334</v>
      </c>
      <c r="G10" s="81">
        <v>0</v>
      </c>
      <c r="H10" s="81">
        <v>0</v>
      </c>
      <c r="I10" s="81">
        <v>31</v>
      </c>
      <c r="J10" s="81" t="s">
        <v>574</v>
      </c>
      <c r="L10" s="81" t="s">
        <v>746</v>
      </c>
      <c r="M10" s="89">
        <v>6</v>
      </c>
      <c r="N10" s="81">
        <v>1</v>
      </c>
      <c r="O10" s="81">
        <v>13</v>
      </c>
      <c r="P10" s="81">
        <v>3</v>
      </c>
      <c r="Q10" s="81">
        <v>4.333333333333333</v>
      </c>
      <c r="R10" s="81">
        <v>3</v>
      </c>
      <c r="S10" s="81">
        <v>13</v>
      </c>
      <c r="T10" s="81">
        <v>12</v>
      </c>
      <c r="U10" s="81">
        <v>2.1666666666666665</v>
      </c>
      <c r="W10" s="81" t="s">
        <v>9</v>
      </c>
      <c r="X10" s="81">
        <v>6</v>
      </c>
      <c r="AA10" s="113">
        <v>6</v>
      </c>
      <c r="AC10" s="93"/>
      <c r="AD10" s="93" t="s">
        <v>711</v>
      </c>
      <c r="AE10" s="93"/>
      <c r="AF10" s="93" t="s">
        <v>712</v>
      </c>
      <c r="AG10" s="93"/>
      <c r="AH10" s="93" t="s">
        <v>713</v>
      </c>
    </row>
    <row r="11" spans="1:34" ht="12.75">
      <c r="A11" s="81" t="s">
        <v>374</v>
      </c>
      <c r="B11" s="81">
        <v>15</v>
      </c>
      <c r="C11" s="81">
        <v>10</v>
      </c>
      <c r="D11" s="81">
        <v>2</v>
      </c>
      <c r="E11" s="81">
        <v>71</v>
      </c>
      <c r="F11" s="81">
        <v>8.875</v>
      </c>
      <c r="G11" s="81">
        <v>0</v>
      </c>
      <c r="H11" s="81">
        <v>0</v>
      </c>
      <c r="I11" s="81">
        <v>32</v>
      </c>
      <c r="J11" s="81" t="s">
        <v>574</v>
      </c>
      <c r="L11" s="81" t="s">
        <v>382</v>
      </c>
      <c r="M11" s="89">
        <v>2.8333333333333335</v>
      </c>
      <c r="N11" s="81">
        <v>1</v>
      </c>
      <c r="O11" s="81">
        <v>7</v>
      </c>
      <c r="P11" s="81">
        <v>2</v>
      </c>
      <c r="Q11" s="81">
        <v>3.5</v>
      </c>
      <c r="R11" s="81">
        <v>2</v>
      </c>
      <c r="S11" s="81">
        <v>7</v>
      </c>
      <c r="T11" s="81">
        <v>8.5</v>
      </c>
      <c r="U11" s="81">
        <v>2.4705882352941173</v>
      </c>
      <c r="W11" s="81" t="s">
        <v>101</v>
      </c>
      <c r="X11" s="81">
        <v>3</v>
      </c>
      <c r="Y11" s="81">
        <v>2</v>
      </c>
      <c r="AA11" s="113">
        <v>5</v>
      </c>
      <c r="AC11" s="93" t="s">
        <v>72</v>
      </c>
      <c r="AD11" s="81">
        <v>4.176631108905979</v>
      </c>
      <c r="AF11" s="85">
        <v>25.98148148148148</v>
      </c>
      <c r="AH11" s="92">
        <v>6.220679012345678</v>
      </c>
    </row>
    <row r="12" spans="1:34" ht="12.75">
      <c r="A12" s="102" t="s">
        <v>689</v>
      </c>
      <c r="B12" s="102">
        <v>12</v>
      </c>
      <c r="C12" s="102">
        <v>7</v>
      </c>
      <c r="D12" s="102">
        <v>1</v>
      </c>
      <c r="E12" s="102">
        <v>10</v>
      </c>
      <c r="F12" s="102">
        <v>1.6666666666666667</v>
      </c>
      <c r="G12" s="102">
        <v>0</v>
      </c>
      <c r="H12" s="102">
        <v>0</v>
      </c>
      <c r="I12" s="102">
        <v>3</v>
      </c>
      <c r="J12" s="102" t="s">
        <v>701</v>
      </c>
      <c r="L12" s="81" t="s">
        <v>685</v>
      </c>
      <c r="M12" s="89">
        <v>2.3333333333333335</v>
      </c>
      <c r="N12" s="81">
        <v>1</v>
      </c>
      <c r="O12" s="81">
        <v>4</v>
      </c>
      <c r="P12" s="81">
        <v>1</v>
      </c>
      <c r="Q12" s="81">
        <v>4</v>
      </c>
      <c r="R12" s="81">
        <v>1</v>
      </c>
      <c r="S12" s="81">
        <v>4</v>
      </c>
      <c r="T12" s="81">
        <v>14</v>
      </c>
      <c r="U12" s="81">
        <v>1.7142857142857142</v>
      </c>
      <c r="W12" s="81" t="s">
        <v>182</v>
      </c>
      <c r="X12" s="81">
        <v>4</v>
      </c>
      <c r="AA12" s="113">
        <v>3</v>
      </c>
      <c r="AC12" s="93" t="s">
        <v>708</v>
      </c>
      <c r="AD12" s="81">
        <v>3.1797108101904987</v>
      </c>
      <c r="AF12" s="81">
        <v>15.291390728476822</v>
      </c>
      <c r="AH12" s="92">
        <v>4.8090507726269305</v>
      </c>
    </row>
    <row r="13" spans="1:27" ht="12.75">
      <c r="A13" s="81" t="s">
        <v>11</v>
      </c>
      <c r="B13" s="81">
        <v>11</v>
      </c>
      <c r="C13" s="81">
        <v>7</v>
      </c>
      <c r="D13" s="81">
        <v>3</v>
      </c>
      <c r="E13" s="81">
        <v>60</v>
      </c>
      <c r="F13" s="81">
        <v>15</v>
      </c>
      <c r="G13" s="81">
        <v>0</v>
      </c>
      <c r="H13" s="81">
        <v>0</v>
      </c>
      <c r="I13" s="81">
        <v>22</v>
      </c>
      <c r="J13" s="81" t="s">
        <v>701</v>
      </c>
      <c r="L13" s="81" t="s">
        <v>544</v>
      </c>
      <c r="M13" s="89">
        <v>16</v>
      </c>
      <c r="N13" s="81">
        <v>2</v>
      </c>
      <c r="O13" s="81">
        <v>48</v>
      </c>
      <c r="P13" s="81">
        <v>1</v>
      </c>
      <c r="Q13" s="81">
        <v>48</v>
      </c>
      <c r="R13" s="81">
        <v>1</v>
      </c>
      <c r="S13" s="81">
        <v>23</v>
      </c>
      <c r="T13" s="81">
        <v>96</v>
      </c>
      <c r="U13" s="81">
        <v>3</v>
      </c>
      <c r="W13" s="81" t="s">
        <v>690</v>
      </c>
      <c r="X13" s="81">
        <v>3</v>
      </c>
      <c r="AA13" s="113">
        <v>3</v>
      </c>
    </row>
    <row r="14" spans="1:27" ht="12.75">
      <c r="A14" s="81" t="s">
        <v>144</v>
      </c>
      <c r="B14" s="81">
        <v>14</v>
      </c>
      <c r="C14" s="81">
        <v>6</v>
      </c>
      <c r="D14" s="81">
        <v>2</v>
      </c>
      <c r="E14" s="81">
        <v>31</v>
      </c>
      <c r="F14" s="81">
        <v>7.75</v>
      </c>
      <c r="G14" s="81">
        <v>0</v>
      </c>
      <c r="H14" s="81">
        <v>0</v>
      </c>
      <c r="I14" s="81">
        <v>24</v>
      </c>
      <c r="J14" s="81" t="s">
        <v>701</v>
      </c>
      <c r="L14" s="81" t="s">
        <v>43</v>
      </c>
      <c r="M14" s="89">
        <v>1</v>
      </c>
      <c r="N14" s="81">
        <v>1</v>
      </c>
      <c r="Q14" s="81" t="s">
        <v>574</v>
      </c>
      <c r="R14" s="81">
        <v>0</v>
      </c>
      <c r="S14" s="81">
        <v>0</v>
      </c>
      <c r="T14" s="81" t="s">
        <v>574</v>
      </c>
      <c r="U14" s="81">
        <v>0</v>
      </c>
      <c r="W14" s="81" t="s">
        <v>728</v>
      </c>
      <c r="X14" s="81">
        <v>2</v>
      </c>
      <c r="AA14" s="113">
        <v>2</v>
      </c>
    </row>
    <row r="15" spans="1:27" ht="12.75">
      <c r="A15" s="81" t="s">
        <v>47</v>
      </c>
      <c r="B15" s="81">
        <v>2</v>
      </c>
      <c r="C15" s="81">
        <v>2</v>
      </c>
      <c r="D15" s="81">
        <v>1</v>
      </c>
      <c r="E15" s="81">
        <v>18</v>
      </c>
      <c r="F15" s="81">
        <v>18</v>
      </c>
      <c r="G15" s="81">
        <v>0</v>
      </c>
      <c r="H15" s="81">
        <v>0</v>
      </c>
      <c r="I15" s="81">
        <v>18</v>
      </c>
      <c r="J15" s="81" t="s">
        <v>701</v>
      </c>
      <c r="L15" s="81" t="s">
        <v>297</v>
      </c>
      <c r="M15" s="89">
        <v>2.1666666666666665</v>
      </c>
      <c r="N15" s="81">
        <v>1</v>
      </c>
      <c r="O15" s="81">
        <v>2</v>
      </c>
      <c r="Q15" s="81" t="s">
        <v>574</v>
      </c>
      <c r="R15" s="81">
        <v>0</v>
      </c>
      <c r="S15" s="81">
        <v>1</v>
      </c>
      <c r="T15" s="81" t="s">
        <v>574</v>
      </c>
      <c r="U15" s="81">
        <v>0.9230769230769231</v>
      </c>
      <c r="W15" s="81" t="s">
        <v>544</v>
      </c>
      <c r="X15" s="81">
        <v>2</v>
      </c>
      <c r="AA15" s="113">
        <v>2</v>
      </c>
    </row>
    <row r="16" spans="1:27" ht="12.75">
      <c r="A16" s="81" t="s">
        <v>542</v>
      </c>
      <c r="B16" s="81">
        <v>3</v>
      </c>
      <c r="C16" s="81">
        <v>3</v>
      </c>
      <c r="D16" s="81">
        <v>0</v>
      </c>
      <c r="E16" s="81">
        <v>14</v>
      </c>
      <c r="F16" s="81">
        <v>4.666666666666667</v>
      </c>
      <c r="G16" s="81">
        <v>0</v>
      </c>
      <c r="H16" s="81">
        <v>0</v>
      </c>
      <c r="I16" s="81">
        <v>14</v>
      </c>
      <c r="J16" s="81" t="s">
        <v>574</v>
      </c>
      <c r="L16" s="81" t="s">
        <v>102</v>
      </c>
      <c r="M16" s="89">
        <v>1</v>
      </c>
      <c r="O16" s="81">
        <v>5</v>
      </c>
      <c r="Q16" s="81" t="s">
        <v>574</v>
      </c>
      <c r="R16" s="81">
        <v>0</v>
      </c>
      <c r="S16" s="81">
        <v>5</v>
      </c>
      <c r="T16" s="81" t="s">
        <v>574</v>
      </c>
      <c r="U16" s="81">
        <v>5</v>
      </c>
      <c r="W16" s="81" t="s">
        <v>685</v>
      </c>
      <c r="X16" s="81">
        <v>2</v>
      </c>
      <c r="AA16" s="113">
        <v>2</v>
      </c>
    </row>
    <row r="17" spans="1:27" ht="12.75">
      <c r="A17" s="81" t="s">
        <v>690</v>
      </c>
      <c r="B17" s="81">
        <v>6</v>
      </c>
      <c r="C17" s="81">
        <v>3</v>
      </c>
      <c r="D17" s="81">
        <v>3</v>
      </c>
      <c r="E17" s="81">
        <v>11</v>
      </c>
      <c r="F17" s="81" t="s">
        <v>702</v>
      </c>
      <c r="G17" s="81">
        <v>0</v>
      </c>
      <c r="H17" s="81">
        <v>0</v>
      </c>
      <c r="I17" s="81">
        <v>8</v>
      </c>
      <c r="J17" s="81" t="s">
        <v>701</v>
      </c>
      <c r="L17" s="81" t="s">
        <v>728</v>
      </c>
      <c r="M17" s="89">
        <v>4</v>
      </c>
      <c r="N17" s="81">
        <v>1</v>
      </c>
      <c r="O17" s="81">
        <v>8</v>
      </c>
      <c r="Q17" s="81" t="s">
        <v>574</v>
      </c>
      <c r="R17" s="81">
        <v>0</v>
      </c>
      <c r="S17" s="81">
        <v>8</v>
      </c>
      <c r="T17" s="81" t="s">
        <v>574</v>
      </c>
      <c r="U17" s="81">
        <v>2</v>
      </c>
      <c r="W17" s="81" t="s">
        <v>542</v>
      </c>
      <c r="X17" s="81">
        <v>1</v>
      </c>
      <c r="Y17" s="81">
        <v>1</v>
      </c>
      <c r="AA17" s="113">
        <v>2</v>
      </c>
    </row>
    <row r="18" spans="1:27" ht="12.75">
      <c r="A18" s="81" t="s">
        <v>728</v>
      </c>
      <c r="B18" s="81">
        <v>2</v>
      </c>
      <c r="C18" s="81">
        <v>1</v>
      </c>
      <c r="D18" s="81">
        <v>0</v>
      </c>
      <c r="E18" s="81">
        <v>10</v>
      </c>
      <c r="F18" s="81">
        <v>10</v>
      </c>
      <c r="G18" s="81">
        <v>0</v>
      </c>
      <c r="H18" s="81">
        <v>0</v>
      </c>
      <c r="I18" s="81">
        <v>10</v>
      </c>
      <c r="J18" s="81" t="s">
        <v>574</v>
      </c>
      <c r="L18" s="81" t="s">
        <v>689</v>
      </c>
      <c r="M18" s="89">
        <v>2.3333333333333335</v>
      </c>
      <c r="O18" s="81">
        <v>13</v>
      </c>
      <c r="Q18" s="81" t="s">
        <v>574</v>
      </c>
      <c r="R18" s="81">
        <v>0</v>
      </c>
      <c r="S18" s="81">
        <v>13</v>
      </c>
      <c r="T18" s="81" t="s">
        <v>574</v>
      </c>
      <c r="U18" s="81">
        <v>5.571428571428571</v>
      </c>
      <c r="W18" s="81" t="s">
        <v>33</v>
      </c>
      <c r="X18" s="81">
        <v>1</v>
      </c>
      <c r="AA18" s="113">
        <v>1</v>
      </c>
    </row>
    <row r="19" spans="1:27" ht="12.75">
      <c r="A19" s="81" t="s">
        <v>33</v>
      </c>
      <c r="B19" s="81">
        <v>15</v>
      </c>
      <c r="C19" s="81">
        <v>5</v>
      </c>
      <c r="D19" s="81">
        <v>1</v>
      </c>
      <c r="E19" s="81">
        <v>3</v>
      </c>
      <c r="F19" s="81">
        <v>0.75</v>
      </c>
      <c r="G19" s="81">
        <v>0</v>
      </c>
      <c r="H19" s="81">
        <v>0</v>
      </c>
      <c r="I19" s="81">
        <v>2</v>
      </c>
      <c r="J19" s="81" t="s">
        <v>574</v>
      </c>
      <c r="L19" s="81" t="s">
        <v>542</v>
      </c>
      <c r="M19" s="89">
        <v>4</v>
      </c>
      <c r="N19" s="81">
        <v>1</v>
      </c>
      <c r="O19" s="81">
        <v>14</v>
      </c>
      <c r="Q19" s="81" t="s">
        <v>574</v>
      </c>
      <c r="R19" s="81">
        <v>0</v>
      </c>
      <c r="S19" s="81">
        <v>1</v>
      </c>
      <c r="T19" s="81" t="s">
        <v>574</v>
      </c>
      <c r="U19" s="81">
        <v>3.5</v>
      </c>
      <c r="W19" s="81" t="s">
        <v>47</v>
      </c>
      <c r="X19" s="81">
        <v>1</v>
      </c>
      <c r="AA19" s="81">
        <v>1</v>
      </c>
    </row>
    <row r="20" spans="1:27" ht="12.75">
      <c r="A20" s="81" t="s">
        <v>544</v>
      </c>
      <c r="B20" s="81">
        <v>5</v>
      </c>
      <c r="C20" s="81">
        <v>2</v>
      </c>
      <c r="D20" s="81">
        <v>0</v>
      </c>
      <c r="E20" s="81">
        <v>2</v>
      </c>
      <c r="F20" s="81">
        <v>1</v>
      </c>
      <c r="G20" s="81">
        <v>0</v>
      </c>
      <c r="H20" s="81">
        <v>0</v>
      </c>
      <c r="I20" s="81">
        <v>2</v>
      </c>
      <c r="J20" s="81" t="s">
        <v>574</v>
      </c>
      <c r="W20" s="81" t="s">
        <v>106</v>
      </c>
      <c r="X20" s="81">
        <v>1</v>
      </c>
      <c r="AA20" s="81">
        <v>1</v>
      </c>
    </row>
    <row r="21" spans="1:10" ht="12.75">
      <c r="A21" s="81" t="s">
        <v>685</v>
      </c>
      <c r="B21" s="81">
        <v>2</v>
      </c>
      <c r="C21" s="81">
        <v>1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 t="s">
        <v>574</v>
      </c>
    </row>
    <row r="22" spans="1:12" ht="12.75">
      <c r="A22" s="81" t="s">
        <v>382</v>
      </c>
      <c r="B22" s="81">
        <v>1</v>
      </c>
      <c r="C22" s="81">
        <v>1</v>
      </c>
      <c r="D22" s="81">
        <v>1</v>
      </c>
      <c r="E22" s="81">
        <v>0</v>
      </c>
      <c r="F22" s="81" t="s">
        <v>702</v>
      </c>
      <c r="G22" s="81">
        <v>0</v>
      </c>
      <c r="H22" s="81">
        <v>0</v>
      </c>
      <c r="I22" s="81">
        <v>0</v>
      </c>
      <c r="J22" s="81" t="s">
        <v>701</v>
      </c>
      <c r="L22" s="94" t="s">
        <v>62</v>
      </c>
    </row>
    <row r="23" spans="1:10" ht="12.75">
      <c r="A23" s="81" t="s">
        <v>746</v>
      </c>
      <c r="B23" s="81">
        <v>1</v>
      </c>
      <c r="C23" s="81">
        <v>0</v>
      </c>
      <c r="D23" s="81">
        <v>0</v>
      </c>
      <c r="F23" s="81" t="s">
        <v>702</v>
      </c>
      <c r="G23" s="81">
        <v>0</v>
      </c>
      <c r="H23" s="81">
        <v>0</v>
      </c>
      <c r="I23" s="81">
        <v>0</v>
      </c>
      <c r="J23" s="81" t="s">
        <v>574</v>
      </c>
    </row>
    <row r="24" spans="1:10" ht="12.75">
      <c r="A24" s="81" t="s">
        <v>43</v>
      </c>
      <c r="B24" s="81">
        <v>1</v>
      </c>
      <c r="C24" s="81">
        <v>0</v>
      </c>
      <c r="D24" s="81">
        <v>0</v>
      </c>
      <c r="F24" s="81" t="s">
        <v>702</v>
      </c>
      <c r="G24" s="81">
        <v>0</v>
      </c>
      <c r="H24" s="81">
        <v>0</v>
      </c>
      <c r="I24" s="81">
        <v>0</v>
      </c>
      <c r="J24" s="81" t="s">
        <v>574</v>
      </c>
    </row>
    <row r="25" spans="1:10" ht="12.75">
      <c r="A25" s="81" t="s">
        <v>726</v>
      </c>
      <c r="B25" s="81">
        <v>2</v>
      </c>
      <c r="C25" s="81">
        <v>0</v>
      </c>
      <c r="D25" s="81">
        <v>0</v>
      </c>
      <c r="F25" s="81" t="s">
        <v>702</v>
      </c>
      <c r="G25" s="81">
        <v>0</v>
      </c>
      <c r="H25" s="81">
        <v>0</v>
      </c>
      <c r="I25" s="81">
        <v>0</v>
      </c>
      <c r="J25" s="81" t="s">
        <v>574</v>
      </c>
    </row>
    <row r="26" spans="1:10" ht="12.75">
      <c r="A26" s="81" t="s">
        <v>750</v>
      </c>
      <c r="B26" s="81">
        <v>1</v>
      </c>
      <c r="C26" s="81">
        <v>0</v>
      </c>
      <c r="D26" s="81">
        <v>0</v>
      </c>
      <c r="F26" s="81" t="s">
        <v>702</v>
      </c>
      <c r="G26" s="81">
        <v>0</v>
      </c>
      <c r="H26" s="81">
        <v>0</v>
      </c>
      <c r="I26" s="81">
        <v>0</v>
      </c>
      <c r="J26" s="81" t="s">
        <v>574</v>
      </c>
    </row>
    <row r="27" spans="1:10" ht="12.75">
      <c r="A27" s="99"/>
      <c r="B27" s="99"/>
      <c r="C27" s="99"/>
      <c r="D27" s="99"/>
      <c r="E27" s="99"/>
      <c r="F27" s="100"/>
      <c r="G27" s="99"/>
      <c r="H27" s="99"/>
      <c r="I27" s="99"/>
      <c r="J27" s="99"/>
    </row>
    <row r="28" spans="1:10" ht="12.75">
      <c r="A28" s="126" t="s">
        <v>620</v>
      </c>
      <c r="B28" s="126"/>
      <c r="C28" s="126"/>
      <c r="D28" s="126"/>
      <c r="E28" s="126"/>
      <c r="F28" s="126"/>
      <c r="G28" s="126"/>
      <c r="H28" s="126"/>
      <c r="I28" s="126"/>
      <c r="J28" s="99"/>
    </row>
    <row r="29" ht="12.75">
      <c r="F29" s="86"/>
    </row>
  </sheetData>
  <mergeCells count="1">
    <mergeCell ref="A28:I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AH34"/>
  <sheetViews>
    <sheetView workbookViewId="0" topLeftCell="A1">
      <selection activeCell="AL17" sqref="AL17"/>
    </sheetView>
  </sheetViews>
  <sheetFormatPr defaultColWidth="9.140625" defaultRowHeight="12.75"/>
  <cols>
    <col min="1" max="1" width="10.8515625" style="81" bestFit="1" customWidth="1"/>
    <col min="2" max="3" width="3.00390625" style="81" bestFit="1" customWidth="1"/>
    <col min="4" max="4" width="3.57421875" style="81" bestFit="1" customWidth="1"/>
    <col min="5" max="5" width="4.00390625" style="81" bestFit="1" customWidth="1"/>
    <col min="6" max="6" width="5.421875" style="81" bestFit="1" customWidth="1"/>
    <col min="7" max="7" width="3.00390625" style="81" bestFit="1" customWidth="1"/>
    <col min="8" max="8" width="4.00390625" style="81" bestFit="1" customWidth="1"/>
    <col min="9" max="9" width="3.00390625" style="81" bestFit="1" customWidth="1"/>
    <col min="10" max="10" width="1.8515625" style="81" bestFit="1" customWidth="1"/>
    <col min="11" max="11" width="4.28125" style="81" customWidth="1"/>
    <col min="12" max="12" width="13.8515625" style="81" customWidth="1"/>
    <col min="13" max="13" width="7.140625" style="81" bestFit="1" customWidth="1"/>
    <col min="14" max="14" width="3.00390625" style="81" bestFit="1" customWidth="1"/>
    <col min="15" max="15" width="4.00390625" style="81" bestFit="1" customWidth="1"/>
    <col min="16" max="16" width="3.00390625" style="81" bestFit="1" customWidth="1"/>
    <col min="17" max="17" width="6.421875" style="81" bestFit="1" customWidth="1"/>
    <col min="18" max="18" width="3.00390625" style="81" customWidth="1"/>
    <col min="19" max="19" width="3.7109375" style="81" customWidth="1"/>
    <col min="20" max="20" width="4.7109375" style="81" bestFit="1" customWidth="1"/>
    <col min="21" max="21" width="4.421875" style="81" bestFit="1" customWidth="1"/>
    <col min="22" max="22" width="4.28125" style="81" customWidth="1"/>
    <col min="23" max="23" width="10.8515625" style="81" bestFit="1" customWidth="1"/>
    <col min="24" max="24" width="3.00390625" style="81" bestFit="1" customWidth="1"/>
    <col min="25" max="25" width="3.28125" style="81" bestFit="1" customWidth="1"/>
    <col min="26" max="26" width="2.00390625" style="81" bestFit="1" customWidth="1"/>
    <col min="27" max="27" width="3.57421875" style="81" bestFit="1" customWidth="1"/>
    <col min="28" max="28" width="4.28125" style="81" customWidth="1"/>
    <col min="29" max="29" width="5.28125" style="81" bestFit="1" customWidth="1"/>
    <col min="30" max="30" width="5.140625" style="81" bestFit="1" customWidth="1"/>
    <col min="31" max="31" width="4.57421875" style="81" bestFit="1" customWidth="1"/>
    <col min="32" max="32" width="5.7109375" style="81" customWidth="1"/>
    <col min="33" max="33" width="7.00390625" style="81" customWidth="1"/>
    <col min="34" max="34" width="8.57421875" style="81" customWidth="1"/>
    <col min="35" max="16384" width="9.140625" style="81" customWidth="1"/>
  </cols>
  <sheetData>
    <row r="1" ht="74.25" customHeight="1">
      <c r="H1" s="101" t="s">
        <v>758</v>
      </c>
    </row>
    <row r="2" spans="1:34" ht="12.7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61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 t="s">
        <v>692</v>
      </c>
      <c r="X2" s="82"/>
      <c r="Y2" s="82"/>
      <c r="Z2" s="82"/>
      <c r="AA2" s="82"/>
      <c r="AB2" s="82"/>
      <c r="AC2" s="82" t="s">
        <v>707</v>
      </c>
      <c r="AD2" s="82"/>
      <c r="AE2" s="82"/>
      <c r="AF2" s="82"/>
      <c r="AG2" s="82"/>
      <c r="AH2" s="82"/>
    </row>
    <row r="3" spans="1:33" ht="12.75">
      <c r="A3" s="91" t="s">
        <v>682</v>
      </c>
      <c r="B3" s="83" t="s">
        <v>1</v>
      </c>
      <c r="C3" s="83" t="s">
        <v>2</v>
      </c>
      <c r="D3" s="83" t="s">
        <v>3</v>
      </c>
      <c r="E3" s="83" t="s">
        <v>683</v>
      </c>
      <c r="F3" s="83" t="s">
        <v>684</v>
      </c>
      <c r="G3" s="83">
        <v>50</v>
      </c>
      <c r="H3" s="83">
        <v>100</v>
      </c>
      <c r="J3" s="83" t="s">
        <v>5</v>
      </c>
      <c r="K3" s="83"/>
      <c r="L3" s="91" t="s">
        <v>682</v>
      </c>
      <c r="M3" s="83" t="s">
        <v>693</v>
      </c>
      <c r="N3" s="83" t="s">
        <v>1</v>
      </c>
      <c r="O3" s="83" t="s">
        <v>683</v>
      </c>
      <c r="P3" s="83" t="s">
        <v>694</v>
      </c>
      <c r="Q3" s="83" t="s">
        <v>684</v>
      </c>
      <c r="S3" s="83" t="s">
        <v>26</v>
      </c>
      <c r="T3" s="83" t="s">
        <v>695</v>
      </c>
      <c r="U3" s="83" t="s">
        <v>696</v>
      </c>
      <c r="V3" s="83"/>
      <c r="W3" s="91" t="s">
        <v>682</v>
      </c>
      <c r="X3" s="91" t="s">
        <v>697</v>
      </c>
      <c r="Y3" s="91" t="s">
        <v>698</v>
      </c>
      <c r="Z3" s="91" t="s">
        <v>699</v>
      </c>
      <c r="AA3" s="91" t="s">
        <v>700</v>
      </c>
      <c r="AB3" s="91"/>
      <c r="AC3" s="91" t="s">
        <v>703</v>
      </c>
      <c r="AD3" s="91" t="s">
        <v>704</v>
      </c>
      <c r="AE3" s="91" t="s">
        <v>705</v>
      </c>
      <c r="AF3" s="91" t="s">
        <v>706</v>
      </c>
      <c r="AG3" s="91"/>
    </row>
    <row r="4" spans="1:32" ht="12.75">
      <c r="A4" s="99" t="s">
        <v>381</v>
      </c>
      <c r="B4" s="99">
        <v>12</v>
      </c>
      <c r="C4" s="99">
        <v>11</v>
      </c>
      <c r="D4" s="99">
        <v>1</v>
      </c>
      <c r="E4" s="99">
        <v>362</v>
      </c>
      <c r="F4" s="100">
        <v>36.2</v>
      </c>
      <c r="G4" s="99">
        <v>3</v>
      </c>
      <c r="H4" s="99">
        <v>0</v>
      </c>
      <c r="I4" s="99">
        <v>88</v>
      </c>
      <c r="J4" s="99" t="s">
        <v>574</v>
      </c>
      <c r="L4" s="99" t="s">
        <v>43</v>
      </c>
      <c r="M4" s="108">
        <v>122</v>
      </c>
      <c r="N4" s="99">
        <v>26</v>
      </c>
      <c r="O4" s="99">
        <v>388</v>
      </c>
      <c r="P4" s="99">
        <v>26</v>
      </c>
      <c r="Q4" s="109">
        <v>14.923076923076923</v>
      </c>
      <c r="R4" s="110">
        <v>4</v>
      </c>
      <c r="S4" s="99">
        <v>28</v>
      </c>
      <c r="T4" s="111">
        <v>28.153846153846153</v>
      </c>
      <c r="U4" s="109">
        <v>3.180327868852459</v>
      </c>
      <c r="W4" s="81" t="s">
        <v>749</v>
      </c>
      <c r="X4" s="81">
        <v>5</v>
      </c>
      <c r="AA4" s="113">
        <v>5</v>
      </c>
      <c r="AC4" s="81">
        <v>8</v>
      </c>
      <c r="AD4" s="81">
        <v>1</v>
      </c>
      <c r="AE4" s="81">
        <v>7</v>
      </c>
      <c r="AF4" s="81">
        <v>3</v>
      </c>
    </row>
    <row r="5" spans="1:27" ht="12.75">
      <c r="A5" s="99" t="s">
        <v>43</v>
      </c>
      <c r="B5" s="99">
        <v>12</v>
      </c>
      <c r="C5" s="99">
        <v>10</v>
      </c>
      <c r="D5" s="99">
        <v>4</v>
      </c>
      <c r="E5" s="99">
        <v>177</v>
      </c>
      <c r="F5" s="100">
        <v>29.5</v>
      </c>
      <c r="G5" s="99">
        <v>1</v>
      </c>
      <c r="H5" s="99">
        <v>0</v>
      </c>
      <c r="I5" s="114">
        <v>77</v>
      </c>
      <c r="J5" s="114" t="s">
        <v>701</v>
      </c>
      <c r="L5" s="99" t="s">
        <v>728</v>
      </c>
      <c r="M5" s="108">
        <v>54.166666666666664</v>
      </c>
      <c r="N5" s="99">
        <v>9</v>
      </c>
      <c r="O5" s="99">
        <v>171</v>
      </c>
      <c r="P5" s="99">
        <v>10</v>
      </c>
      <c r="Q5" s="109">
        <v>17.1</v>
      </c>
      <c r="R5" s="110">
        <v>5</v>
      </c>
      <c r="S5" s="99">
        <v>54</v>
      </c>
      <c r="T5" s="111">
        <v>32.5</v>
      </c>
      <c r="U5" s="109">
        <v>3.156923076923077</v>
      </c>
      <c r="W5" s="81" t="s">
        <v>752</v>
      </c>
      <c r="X5" s="81">
        <v>5</v>
      </c>
      <c r="AA5" s="113">
        <v>5</v>
      </c>
    </row>
    <row r="6" spans="1:34" ht="12.75">
      <c r="A6" s="99" t="s">
        <v>382</v>
      </c>
      <c r="B6" s="99">
        <v>14</v>
      </c>
      <c r="C6" s="99">
        <v>12</v>
      </c>
      <c r="D6" s="99">
        <v>1</v>
      </c>
      <c r="E6" s="99">
        <v>262</v>
      </c>
      <c r="F6" s="100">
        <v>23.818181818181817</v>
      </c>
      <c r="G6" s="99">
        <v>2</v>
      </c>
      <c r="H6" s="99">
        <v>0</v>
      </c>
      <c r="I6" s="99">
        <v>68</v>
      </c>
      <c r="J6" s="99" t="s">
        <v>701</v>
      </c>
      <c r="L6" s="99" t="s">
        <v>735</v>
      </c>
      <c r="M6" s="108">
        <v>39.33333333333333</v>
      </c>
      <c r="N6" s="99">
        <v>2</v>
      </c>
      <c r="O6" s="99">
        <v>174</v>
      </c>
      <c r="P6" s="99">
        <v>10</v>
      </c>
      <c r="Q6" s="109">
        <v>17.4</v>
      </c>
      <c r="R6" s="110">
        <v>4</v>
      </c>
      <c r="S6" s="99">
        <v>11</v>
      </c>
      <c r="T6" s="111">
        <v>23.6</v>
      </c>
      <c r="U6" s="109">
        <v>4.423728813559323</v>
      </c>
      <c r="W6" s="81" t="s">
        <v>558</v>
      </c>
      <c r="X6" s="81">
        <v>3</v>
      </c>
      <c r="Z6" s="81">
        <v>2</v>
      </c>
      <c r="AA6" s="113">
        <v>5</v>
      </c>
      <c r="AC6" s="93"/>
      <c r="AD6" s="93" t="s">
        <v>709</v>
      </c>
      <c r="AE6" s="93" t="s">
        <v>73</v>
      </c>
      <c r="AF6" s="93" t="s">
        <v>4</v>
      </c>
      <c r="AG6" s="93" t="s">
        <v>710</v>
      </c>
      <c r="AH6" s="93" t="s">
        <v>23</v>
      </c>
    </row>
    <row r="7" spans="1:34" ht="12.75">
      <c r="A7" s="99" t="s">
        <v>558</v>
      </c>
      <c r="B7" s="99">
        <v>11</v>
      </c>
      <c r="C7" s="99">
        <v>9</v>
      </c>
      <c r="D7" s="99">
        <v>2</v>
      </c>
      <c r="E7" s="99">
        <v>97</v>
      </c>
      <c r="F7" s="100">
        <v>13.857142857142858</v>
      </c>
      <c r="G7" s="99">
        <v>0</v>
      </c>
      <c r="H7" s="99">
        <v>0</v>
      </c>
      <c r="I7" s="99">
        <v>44</v>
      </c>
      <c r="J7" s="99" t="s">
        <v>701</v>
      </c>
      <c r="L7" s="99" t="s">
        <v>729</v>
      </c>
      <c r="M7" s="108">
        <v>74.83333333333333</v>
      </c>
      <c r="N7" s="99">
        <v>11</v>
      </c>
      <c r="O7" s="99">
        <v>281</v>
      </c>
      <c r="P7" s="99">
        <v>14</v>
      </c>
      <c r="Q7" s="109">
        <v>20.071428571428573</v>
      </c>
      <c r="R7" s="110">
        <v>6</v>
      </c>
      <c r="S7" s="99">
        <v>58</v>
      </c>
      <c r="T7" s="111">
        <v>32.07142857142857</v>
      </c>
      <c r="U7" s="109">
        <v>3.7550111358574614</v>
      </c>
      <c r="W7" s="81" t="s">
        <v>760</v>
      </c>
      <c r="X7" s="81">
        <v>4</v>
      </c>
      <c r="AA7" s="113">
        <v>4</v>
      </c>
      <c r="AC7" s="93" t="s">
        <v>72</v>
      </c>
      <c r="AD7" s="81">
        <v>1724</v>
      </c>
      <c r="AE7" s="81">
        <v>252</v>
      </c>
      <c r="AF7" s="81">
        <v>1986</v>
      </c>
      <c r="AG7" s="81">
        <v>121</v>
      </c>
      <c r="AH7" s="89">
        <v>569.3333333333334</v>
      </c>
    </row>
    <row r="8" spans="1:34" ht="12.75">
      <c r="A8" s="99" t="s">
        <v>729</v>
      </c>
      <c r="B8" s="99">
        <v>6</v>
      </c>
      <c r="C8" s="99">
        <v>5</v>
      </c>
      <c r="D8" s="99">
        <v>0</v>
      </c>
      <c r="E8" s="99">
        <v>56</v>
      </c>
      <c r="F8" s="100">
        <v>11.2</v>
      </c>
      <c r="G8" s="99">
        <v>0</v>
      </c>
      <c r="H8" s="99">
        <v>0</v>
      </c>
      <c r="I8" s="99">
        <v>20</v>
      </c>
      <c r="J8" s="99" t="s">
        <v>574</v>
      </c>
      <c r="L8" s="99" t="s">
        <v>726</v>
      </c>
      <c r="M8" s="108">
        <v>145.33333333333331</v>
      </c>
      <c r="N8" s="99">
        <v>26</v>
      </c>
      <c r="O8" s="99">
        <v>510</v>
      </c>
      <c r="P8" s="99">
        <v>23</v>
      </c>
      <c r="Q8" s="109">
        <v>22.17391304347826</v>
      </c>
      <c r="R8" s="110">
        <v>6</v>
      </c>
      <c r="S8" s="99">
        <v>25</v>
      </c>
      <c r="T8" s="111">
        <v>37.91304347826087</v>
      </c>
      <c r="U8" s="109">
        <v>3.509174311926606</v>
      </c>
      <c r="W8" s="81" t="s">
        <v>43</v>
      </c>
      <c r="X8" s="81">
        <v>4</v>
      </c>
      <c r="AA8" s="113">
        <v>4</v>
      </c>
      <c r="AC8" s="93" t="s">
        <v>708</v>
      </c>
      <c r="AD8" s="81">
        <v>2045</v>
      </c>
      <c r="AE8" s="81">
        <v>259</v>
      </c>
      <c r="AF8" s="81">
        <v>2304</v>
      </c>
      <c r="AG8" s="81">
        <v>112</v>
      </c>
      <c r="AH8" s="89">
        <v>626</v>
      </c>
    </row>
    <row r="9" spans="1:29" ht="12.75">
      <c r="A9" s="99" t="s">
        <v>726</v>
      </c>
      <c r="B9" s="99">
        <v>14</v>
      </c>
      <c r="C9" s="99">
        <v>11</v>
      </c>
      <c r="D9" s="99">
        <v>1</v>
      </c>
      <c r="E9" s="99">
        <v>111</v>
      </c>
      <c r="F9" s="100">
        <v>11.1</v>
      </c>
      <c r="G9" s="99">
        <v>0</v>
      </c>
      <c r="H9" s="99">
        <v>0</v>
      </c>
      <c r="I9" s="99">
        <v>37</v>
      </c>
      <c r="J9" s="99" t="s">
        <v>574</v>
      </c>
      <c r="L9" s="102" t="s">
        <v>382</v>
      </c>
      <c r="M9" s="104">
        <v>111</v>
      </c>
      <c r="N9" s="102">
        <v>26</v>
      </c>
      <c r="O9" s="102">
        <v>342</v>
      </c>
      <c r="P9" s="102">
        <v>13</v>
      </c>
      <c r="Q9" s="105">
        <v>26.307692307692307</v>
      </c>
      <c r="R9" s="106">
        <v>4</v>
      </c>
      <c r="S9" s="102">
        <v>16</v>
      </c>
      <c r="T9" s="107">
        <v>51.23076923076923</v>
      </c>
      <c r="U9" s="105">
        <v>3.081081081081081</v>
      </c>
      <c r="W9" s="81" t="s">
        <v>382</v>
      </c>
      <c r="X9" s="81">
        <v>4</v>
      </c>
      <c r="AA9" s="113">
        <v>4</v>
      </c>
      <c r="AC9" s="93"/>
    </row>
    <row r="10" spans="1:34" ht="12.75">
      <c r="A10" s="99" t="s">
        <v>749</v>
      </c>
      <c r="B10" s="99">
        <v>14</v>
      </c>
      <c r="C10" s="99">
        <v>12</v>
      </c>
      <c r="D10" s="99">
        <v>0</v>
      </c>
      <c r="E10" s="99">
        <v>133</v>
      </c>
      <c r="F10" s="100">
        <v>11.083333333333334</v>
      </c>
      <c r="G10" s="99">
        <v>0</v>
      </c>
      <c r="H10" s="99">
        <v>0</v>
      </c>
      <c r="I10" s="99">
        <v>31</v>
      </c>
      <c r="J10" s="99" t="s">
        <v>574</v>
      </c>
      <c r="L10" s="99" t="s">
        <v>760</v>
      </c>
      <c r="M10" s="108">
        <v>10.333333333333334</v>
      </c>
      <c r="N10" s="99"/>
      <c r="O10" s="99">
        <v>46</v>
      </c>
      <c r="P10" s="99">
        <v>4</v>
      </c>
      <c r="Q10" s="109">
        <v>11.5</v>
      </c>
      <c r="R10" s="110">
        <v>2</v>
      </c>
      <c r="S10" s="99">
        <v>14</v>
      </c>
      <c r="T10" s="111">
        <v>15.5</v>
      </c>
      <c r="U10" s="109">
        <v>4.451612903225806</v>
      </c>
      <c r="W10" s="81" t="s">
        <v>728</v>
      </c>
      <c r="X10" s="81">
        <v>4</v>
      </c>
      <c r="AA10" s="113">
        <v>4</v>
      </c>
      <c r="AC10" s="93"/>
      <c r="AD10" s="93" t="s">
        <v>711</v>
      </c>
      <c r="AE10" s="93"/>
      <c r="AF10" s="93" t="s">
        <v>712</v>
      </c>
      <c r="AG10" s="93"/>
      <c r="AH10" s="93" t="s">
        <v>713</v>
      </c>
    </row>
    <row r="11" spans="1:34" ht="12.75">
      <c r="A11" s="99" t="s">
        <v>544</v>
      </c>
      <c r="B11" s="99">
        <v>8</v>
      </c>
      <c r="C11" s="99">
        <v>7</v>
      </c>
      <c r="D11" s="99">
        <v>1</v>
      </c>
      <c r="E11" s="99">
        <v>65</v>
      </c>
      <c r="F11" s="100">
        <v>10.833333333333334</v>
      </c>
      <c r="G11" s="99">
        <v>0</v>
      </c>
      <c r="H11" s="99">
        <v>0</v>
      </c>
      <c r="I11" s="99">
        <v>27</v>
      </c>
      <c r="J11" s="99" t="s">
        <v>574</v>
      </c>
      <c r="L11" s="99" t="s">
        <v>544</v>
      </c>
      <c r="M11" s="108">
        <v>43</v>
      </c>
      <c r="N11" s="99">
        <v>9</v>
      </c>
      <c r="O11" s="99">
        <v>154</v>
      </c>
      <c r="P11" s="99">
        <v>4</v>
      </c>
      <c r="Q11" s="109">
        <v>38.5</v>
      </c>
      <c r="R11" s="110">
        <v>2</v>
      </c>
      <c r="S11" s="99">
        <v>31</v>
      </c>
      <c r="T11" s="111">
        <v>64.5</v>
      </c>
      <c r="U11" s="109">
        <v>3.5813953488372094</v>
      </c>
      <c r="W11" s="81" t="s">
        <v>544</v>
      </c>
      <c r="X11" s="81">
        <v>2</v>
      </c>
      <c r="Y11" s="81">
        <v>1</v>
      </c>
      <c r="AA11" s="113">
        <v>3</v>
      </c>
      <c r="AC11" s="93" t="s">
        <v>72</v>
      </c>
      <c r="AD11" s="85">
        <v>3.4882903981264635</v>
      </c>
      <c r="AF11" s="85">
        <v>16.41322314049587</v>
      </c>
      <c r="AH11" s="92">
        <v>4.705234159779614</v>
      </c>
    </row>
    <row r="12" spans="1:34" ht="12.75">
      <c r="A12" s="99" t="s">
        <v>91</v>
      </c>
      <c r="B12" s="99">
        <v>12</v>
      </c>
      <c r="C12" s="99">
        <v>11</v>
      </c>
      <c r="D12" s="99">
        <v>2</v>
      </c>
      <c r="E12" s="99">
        <v>82</v>
      </c>
      <c r="F12" s="100">
        <v>9.11111111111111</v>
      </c>
      <c r="G12" s="99">
        <v>0</v>
      </c>
      <c r="H12" s="99">
        <v>0</v>
      </c>
      <c r="I12" s="99">
        <v>21</v>
      </c>
      <c r="J12" s="99" t="s">
        <v>574</v>
      </c>
      <c r="L12" s="99" t="s">
        <v>761</v>
      </c>
      <c r="M12" s="108">
        <v>4</v>
      </c>
      <c r="N12" s="99"/>
      <c r="O12" s="99">
        <v>9</v>
      </c>
      <c r="P12" s="99">
        <v>1</v>
      </c>
      <c r="Q12" s="109">
        <v>9</v>
      </c>
      <c r="R12" s="110">
        <v>1</v>
      </c>
      <c r="S12" s="99">
        <v>9</v>
      </c>
      <c r="T12" s="111">
        <v>24</v>
      </c>
      <c r="U12" s="109">
        <v>2.25</v>
      </c>
      <c r="W12" s="99" t="s">
        <v>381</v>
      </c>
      <c r="X12" s="99">
        <v>3</v>
      </c>
      <c r="AA12" s="113">
        <v>3</v>
      </c>
      <c r="AC12" s="93" t="s">
        <v>708</v>
      </c>
      <c r="AD12" s="81">
        <v>3.680511182108626</v>
      </c>
      <c r="AF12" s="85">
        <v>20.571428571428573</v>
      </c>
      <c r="AH12" s="92">
        <v>5.589285714285714</v>
      </c>
    </row>
    <row r="13" spans="1:27" ht="12.75">
      <c r="A13" s="81" t="s">
        <v>761</v>
      </c>
      <c r="B13" s="81">
        <v>6</v>
      </c>
      <c r="C13" s="81">
        <v>5</v>
      </c>
      <c r="D13" s="81">
        <v>0</v>
      </c>
      <c r="E13" s="81">
        <v>45</v>
      </c>
      <c r="F13" s="86">
        <v>9</v>
      </c>
      <c r="G13" s="81">
        <v>0</v>
      </c>
      <c r="H13" s="81">
        <v>0</v>
      </c>
      <c r="I13" s="81">
        <v>17</v>
      </c>
      <c r="J13" s="81" t="s">
        <v>574</v>
      </c>
      <c r="L13" s="81" t="s">
        <v>688</v>
      </c>
      <c r="M13" s="108">
        <v>4</v>
      </c>
      <c r="N13" s="99"/>
      <c r="O13" s="99">
        <v>23</v>
      </c>
      <c r="P13" s="99">
        <v>1</v>
      </c>
      <c r="Q13" s="109">
        <v>23</v>
      </c>
      <c r="R13" s="110">
        <v>1</v>
      </c>
      <c r="S13" s="99">
        <v>23</v>
      </c>
      <c r="T13" s="111">
        <v>24</v>
      </c>
      <c r="U13" s="109">
        <v>5.75</v>
      </c>
      <c r="W13" s="81" t="s">
        <v>726</v>
      </c>
      <c r="X13" s="81">
        <v>2</v>
      </c>
      <c r="AA13" s="113">
        <v>2</v>
      </c>
    </row>
    <row r="14" spans="1:27" ht="12.75">
      <c r="A14" s="99" t="s">
        <v>760</v>
      </c>
      <c r="B14" s="99">
        <v>12</v>
      </c>
      <c r="C14" s="99">
        <v>10</v>
      </c>
      <c r="D14" s="99">
        <v>1</v>
      </c>
      <c r="E14" s="99">
        <v>79</v>
      </c>
      <c r="F14" s="100">
        <v>8.777777777777779</v>
      </c>
      <c r="G14" s="99">
        <v>0</v>
      </c>
      <c r="H14" s="99">
        <v>0</v>
      </c>
      <c r="I14" s="99">
        <v>22</v>
      </c>
      <c r="J14" s="99" t="s">
        <v>574</v>
      </c>
      <c r="L14" s="81" t="s">
        <v>763</v>
      </c>
      <c r="M14" s="108">
        <v>6</v>
      </c>
      <c r="N14" s="99">
        <v>1</v>
      </c>
      <c r="O14" s="99">
        <v>25</v>
      </c>
      <c r="P14" s="99"/>
      <c r="Q14" s="109" t="s">
        <v>574</v>
      </c>
      <c r="R14" s="110">
        <v>0</v>
      </c>
      <c r="S14" s="99">
        <v>11</v>
      </c>
      <c r="T14" s="111" t="s">
        <v>574</v>
      </c>
      <c r="U14" s="109">
        <v>4.166666666666667</v>
      </c>
      <c r="W14" s="81" t="s">
        <v>488</v>
      </c>
      <c r="X14" s="81">
        <v>2</v>
      </c>
      <c r="AA14" s="113">
        <v>2</v>
      </c>
    </row>
    <row r="15" spans="1:27" ht="12.75">
      <c r="A15" s="102" t="s">
        <v>735</v>
      </c>
      <c r="B15" s="102">
        <v>14</v>
      </c>
      <c r="C15" s="102">
        <v>10</v>
      </c>
      <c r="D15" s="102">
        <v>3</v>
      </c>
      <c r="E15" s="102">
        <v>25</v>
      </c>
      <c r="F15" s="103">
        <v>3.5714285714285716</v>
      </c>
      <c r="G15" s="102">
        <v>0</v>
      </c>
      <c r="H15" s="102">
        <v>0</v>
      </c>
      <c r="I15" s="102">
        <v>8</v>
      </c>
      <c r="J15" s="102" t="s">
        <v>701</v>
      </c>
      <c r="K15" s="99"/>
      <c r="L15" s="81" t="s">
        <v>754</v>
      </c>
      <c r="M15" s="108">
        <v>12</v>
      </c>
      <c r="N15" s="99">
        <v>1</v>
      </c>
      <c r="O15" s="99">
        <v>51</v>
      </c>
      <c r="P15" s="99"/>
      <c r="Q15" s="109" t="s">
        <v>574</v>
      </c>
      <c r="R15" s="110">
        <v>0</v>
      </c>
      <c r="S15" s="99">
        <v>17</v>
      </c>
      <c r="T15" s="111" t="s">
        <v>574</v>
      </c>
      <c r="U15" s="109">
        <v>4.25</v>
      </c>
      <c r="W15" s="81" t="s">
        <v>690</v>
      </c>
      <c r="X15" s="81">
        <v>1</v>
      </c>
      <c r="AA15" s="113">
        <v>1</v>
      </c>
    </row>
    <row r="16" spans="1:27" ht="12.75">
      <c r="A16" s="81" t="s">
        <v>728</v>
      </c>
      <c r="B16" s="81">
        <v>5</v>
      </c>
      <c r="C16" s="81">
        <v>4</v>
      </c>
      <c r="D16" s="81">
        <v>1</v>
      </c>
      <c r="E16" s="81">
        <v>92</v>
      </c>
      <c r="F16" s="86">
        <v>30.666666666666668</v>
      </c>
      <c r="G16" s="81">
        <v>0</v>
      </c>
      <c r="H16" s="81">
        <v>0</v>
      </c>
      <c r="I16" s="81">
        <v>35</v>
      </c>
      <c r="J16" s="81" t="s">
        <v>701</v>
      </c>
      <c r="K16" s="99"/>
      <c r="W16" s="81" t="s">
        <v>766</v>
      </c>
      <c r="X16" s="81">
        <v>1</v>
      </c>
      <c r="AA16" s="113">
        <v>1</v>
      </c>
    </row>
    <row r="17" spans="1:27" ht="12.75">
      <c r="A17" s="99" t="s">
        <v>488</v>
      </c>
      <c r="B17" s="99">
        <v>4</v>
      </c>
      <c r="C17" s="99">
        <v>4</v>
      </c>
      <c r="D17" s="99">
        <v>0</v>
      </c>
      <c r="E17" s="99">
        <v>47</v>
      </c>
      <c r="F17" s="100">
        <v>11.75</v>
      </c>
      <c r="G17" s="99">
        <v>0</v>
      </c>
      <c r="H17" s="99">
        <v>0</v>
      </c>
      <c r="I17" s="99">
        <v>20</v>
      </c>
      <c r="J17" s="99" t="s">
        <v>574</v>
      </c>
      <c r="L17" s="94" t="s">
        <v>62</v>
      </c>
      <c r="W17" s="81" t="s">
        <v>687</v>
      </c>
      <c r="X17" s="81">
        <v>1</v>
      </c>
      <c r="AA17" s="113">
        <v>1</v>
      </c>
    </row>
    <row r="18" spans="1:27" ht="12.75">
      <c r="A18" s="81" t="s">
        <v>752</v>
      </c>
      <c r="B18" s="81">
        <v>7</v>
      </c>
      <c r="C18" s="81">
        <v>5</v>
      </c>
      <c r="D18" s="81">
        <v>1</v>
      </c>
      <c r="E18" s="81">
        <v>36</v>
      </c>
      <c r="F18" s="86">
        <v>9</v>
      </c>
      <c r="G18" s="81">
        <v>0</v>
      </c>
      <c r="H18" s="81">
        <v>0</v>
      </c>
      <c r="I18" s="81">
        <v>21</v>
      </c>
      <c r="J18" s="81" t="s">
        <v>701</v>
      </c>
      <c r="W18" s="81" t="s">
        <v>91</v>
      </c>
      <c r="X18" s="81">
        <v>1</v>
      </c>
      <c r="AA18" s="113">
        <v>1</v>
      </c>
    </row>
    <row r="19" spans="1:27" ht="12.75">
      <c r="A19" s="99" t="s">
        <v>689</v>
      </c>
      <c r="B19" s="99">
        <v>1</v>
      </c>
      <c r="C19" s="99">
        <v>1</v>
      </c>
      <c r="D19" s="99">
        <v>0</v>
      </c>
      <c r="E19" s="99">
        <v>14</v>
      </c>
      <c r="F19" s="100">
        <v>14</v>
      </c>
      <c r="G19" s="99">
        <v>0</v>
      </c>
      <c r="H19" s="99">
        <v>0</v>
      </c>
      <c r="I19" s="99">
        <v>14</v>
      </c>
      <c r="J19" s="99" t="s">
        <v>574</v>
      </c>
      <c r="W19" s="81" t="s">
        <v>735</v>
      </c>
      <c r="X19" s="81">
        <v>1</v>
      </c>
      <c r="AA19" s="113">
        <v>1</v>
      </c>
    </row>
    <row r="20" spans="1:27" ht="12.75">
      <c r="A20" s="81" t="s">
        <v>565</v>
      </c>
      <c r="B20" s="81">
        <v>3</v>
      </c>
      <c r="C20" s="81">
        <v>2</v>
      </c>
      <c r="D20" s="81">
        <v>1</v>
      </c>
      <c r="E20" s="81">
        <v>9</v>
      </c>
      <c r="F20" s="86">
        <v>9</v>
      </c>
      <c r="G20" s="81">
        <v>0</v>
      </c>
      <c r="H20" s="81">
        <v>0</v>
      </c>
      <c r="I20" s="81">
        <v>9</v>
      </c>
      <c r="J20" s="81" t="s">
        <v>701</v>
      </c>
      <c r="W20" s="81" t="s">
        <v>729</v>
      </c>
      <c r="X20" s="81">
        <v>1</v>
      </c>
      <c r="AA20" s="81">
        <v>1</v>
      </c>
    </row>
    <row r="21" spans="1:10" ht="12.75">
      <c r="A21" s="81" t="s">
        <v>762</v>
      </c>
      <c r="B21" s="81">
        <v>1</v>
      </c>
      <c r="C21" s="81">
        <v>1</v>
      </c>
      <c r="D21" s="81">
        <v>0</v>
      </c>
      <c r="E21" s="81">
        <v>8</v>
      </c>
      <c r="F21" s="86">
        <v>8</v>
      </c>
      <c r="G21" s="81">
        <v>0</v>
      </c>
      <c r="H21" s="81">
        <v>0</v>
      </c>
      <c r="I21" s="81">
        <v>8</v>
      </c>
      <c r="J21" s="81" t="s">
        <v>574</v>
      </c>
    </row>
    <row r="22" spans="1:10" ht="12.75">
      <c r="A22" s="81" t="s">
        <v>688</v>
      </c>
      <c r="B22" s="81">
        <v>1</v>
      </c>
      <c r="C22" s="81">
        <v>1</v>
      </c>
      <c r="D22" s="81">
        <v>0</v>
      </c>
      <c r="E22" s="81">
        <v>6</v>
      </c>
      <c r="F22" s="86">
        <v>6</v>
      </c>
      <c r="G22" s="81">
        <v>0</v>
      </c>
      <c r="H22" s="81">
        <v>0</v>
      </c>
      <c r="I22" s="81">
        <v>6</v>
      </c>
      <c r="J22" s="81" t="s">
        <v>574</v>
      </c>
    </row>
    <row r="23" spans="1:10" ht="12.75">
      <c r="A23" s="81" t="s">
        <v>763</v>
      </c>
      <c r="B23" s="81">
        <v>2</v>
      </c>
      <c r="C23" s="81">
        <v>2</v>
      </c>
      <c r="D23" s="81">
        <v>0</v>
      </c>
      <c r="E23" s="81">
        <v>4</v>
      </c>
      <c r="F23" s="86">
        <v>2</v>
      </c>
      <c r="G23" s="81">
        <v>0</v>
      </c>
      <c r="H23" s="81">
        <v>0</v>
      </c>
      <c r="I23" s="81">
        <v>3</v>
      </c>
      <c r="J23" s="81" t="s">
        <v>574</v>
      </c>
    </row>
    <row r="24" spans="1:10" ht="12.75">
      <c r="A24" s="99" t="s">
        <v>687</v>
      </c>
      <c r="B24" s="99">
        <v>2</v>
      </c>
      <c r="C24" s="99">
        <v>2</v>
      </c>
      <c r="D24" s="99">
        <v>0</v>
      </c>
      <c r="E24" s="99">
        <v>3</v>
      </c>
      <c r="F24" s="100">
        <v>1.5</v>
      </c>
      <c r="G24" s="99">
        <v>0</v>
      </c>
      <c r="H24" s="99">
        <v>0</v>
      </c>
      <c r="I24" s="99">
        <v>3</v>
      </c>
      <c r="J24" s="81" t="s">
        <v>574</v>
      </c>
    </row>
    <row r="25" spans="1:10" ht="12.75">
      <c r="A25" s="81" t="s">
        <v>764</v>
      </c>
      <c r="B25" s="81">
        <v>1</v>
      </c>
      <c r="C25" s="81">
        <v>1</v>
      </c>
      <c r="D25" s="81">
        <v>0</v>
      </c>
      <c r="E25" s="81">
        <v>2</v>
      </c>
      <c r="F25" s="86">
        <v>2</v>
      </c>
      <c r="G25" s="81">
        <v>0</v>
      </c>
      <c r="H25" s="81">
        <v>0</v>
      </c>
      <c r="I25" s="81">
        <v>2</v>
      </c>
      <c r="J25" s="81" t="s">
        <v>574</v>
      </c>
    </row>
    <row r="26" spans="1:10" ht="12.75">
      <c r="A26" s="81" t="s">
        <v>765</v>
      </c>
      <c r="B26" s="81">
        <v>1</v>
      </c>
      <c r="C26" s="81">
        <v>1</v>
      </c>
      <c r="D26" s="81">
        <v>0</v>
      </c>
      <c r="E26" s="81">
        <v>2</v>
      </c>
      <c r="F26" s="86">
        <v>2</v>
      </c>
      <c r="G26" s="81">
        <v>0</v>
      </c>
      <c r="H26" s="81">
        <v>0</v>
      </c>
      <c r="I26" s="81">
        <v>2</v>
      </c>
      <c r="J26" s="81" t="s">
        <v>574</v>
      </c>
    </row>
    <row r="27" spans="1:10" ht="12.75">
      <c r="A27" s="81" t="s">
        <v>754</v>
      </c>
      <c r="B27" s="81">
        <v>2</v>
      </c>
      <c r="C27" s="81">
        <v>1</v>
      </c>
      <c r="D27" s="81">
        <v>1</v>
      </c>
      <c r="E27" s="81">
        <v>0</v>
      </c>
      <c r="F27" s="115" t="s">
        <v>702</v>
      </c>
      <c r="G27" s="81">
        <v>0</v>
      </c>
      <c r="H27" s="81">
        <v>0</v>
      </c>
      <c r="I27" s="81">
        <v>0</v>
      </c>
      <c r="J27" s="81" t="s">
        <v>701</v>
      </c>
    </row>
    <row r="28" spans="1:10" ht="12.75">
      <c r="A28" s="81" t="s">
        <v>766</v>
      </c>
      <c r="B28" s="81">
        <v>4</v>
      </c>
      <c r="C28" s="81">
        <v>2</v>
      </c>
      <c r="D28" s="81">
        <v>0</v>
      </c>
      <c r="E28" s="81">
        <v>0</v>
      </c>
      <c r="F28" s="115">
        <v>0</v>
      </c>
      <c r="G28" s="81">
        <v>0</v>
      </c>
      <c r="H28" s="81">
        <v>0</v>
      </c>
      <c r="I28" s="81">
        <v>0</v>
      </c>
      <c r="J28" s="81" t="s">
        <v>574</v>
      </c>
    </row>
    <row r="29" spans="1:10" ht="12.75">
      <c r="A29" s="81" t="s">
        <v>690</v>
      </c>
      <c r="B29" s="81">
        <v>4</v>
      </c>
      <c r="C29" s="81">
        <v>2</v>
      </c>
      <c r="D29" s="81">
        <v>2</v>
      </c>
      <c r="E29" s="81">
        <v>0</v>
      </c>
      <c r="F29" s="115" t="s">
        <v>702</v>
      </c>
      <c r="G29" s="81">
        <v>0</v>
      </c>
      <c r="H29" s="81">
        <v>0</v>
      </c>
      <c r="I29" s="81">
        <v>0</v>
      </c>
      <c r="J29" s="81" t="s">
        <v>701</v>
      </c>
    </row>
    <row r="30" spans="1:10" ht="12.75">
      <c r="A30" s="81" t="s">
        <v>767</v>
      </c>
      <c r="B30" s="81">
        <v>1</v>
      </c>
      <c r="C30" s="81">
        <v>1</v>
      </c>
      <c r="D30" s="81">
        <v>0</v>
      </c>
      <c r="E30" s="81">
        <v>0</v>
      </c>
      <c r="F30" s="115">
        <v>0</v>
      </c>
      <c r="G30" s="81">
        <v>0</v>
      </c>
      <c r="H30" s="81">
        <v>0</v>
      </c>
      <c r="I30" s="81">
        <v>0</v>
      </c>
      <c r="J30" s="81" t="s">
        <v>574</v>
      </c>
    </row>
    <row r="31" spans="1:10" ht="12.75">
      <c r="A31" s="81" t="s">
        <v>93</v>
      </c>
      <c r="B31" s="81">
        <v>1</v>
      </c>
      <c r="C31" s="81">
        <v>0</v>
      </c>
      <c r="D31" s="81">
        <v>0</v>
      </c>
      <c r="F31" s="86" t="s">
        <v>702</v>
      </c>
      <c r="G31" s="81">
        <v>0</v>
      </c>
      <c r="H31" s="81">
        <v>0</v>
      </c>
      <c r="I31" s="81">
        <v>0</v>
      </c>
      <c r="J31" s="99" t="s">
        <v>574</v>
      </c>
    </row>
    <row r="32" spans="1:10" ht="12.75">
      <c r="A32" s="81" t="s">
        <v>715</v>
      </c>
      <c r="B32" s="81">
        <v>1</v>
      </c>
      <c r="C32" s="81">
        <v>0</v>
      </c>
      <c r="D32" s="81">
        <v>0</v>
      </c>
      <c r="F32" s="86" t="s">
        <v>702</v>
      </c>
      <c r="G32" s="81">
        <v>0</v>
      </c>
      <c r="H32" s="81">
        <v>0</v>
      </c>
      <c r="I32" s="81">
        <v>0</v>
      </c>
      <c r="J32" s="81" t="s">
        <v>574</v>
      </c>
    </row>
    <row r="34" spans="1:9" ht="12.75">
      <c r="A34" s="126" t="s">
        <v>620</v>
      </c>
      <c r="B34" s="126"/>
      <c r="C34" s="126"/>
      <c r="D34" s="126"/>
      <c r="E34" s="126"/>
      <c r="F34" s="126"/>
      <c r="G34" s="126"/>
      <c r="H34" s="126"/>
      <c r="I34" s="126"/>
    </row>
  </sheetData>
  <mergeCells count="1">
    <mergeCell ref="A34:I3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AH27"/>
  <sheetViews>
    <sheetView workbookViewId="0" topLeftCell="A1">
      <selection activeCell="K47" sqref="K47"/>
    </sheetView>
  </sheetViews>
  <sheetFormatPr defaultColWidth="9.140625" defaultRowHeight="12.75"/>
  <cols>
    <col min="1" max="1" width="10.8515625" style="81" bestFit="1" customWidth="1"/>
    <col min="2" max="3" width="3.00390625" style="81" bestFit="1" customWidth="1"/>
    <col min="4" max="4" width="3.57421875" style="81" bestFit="1" customWidth="1"/>
    <col min="5" max="5" width="4.00390625" style="81" bestFit="1" customWidth="1"/>
    <col min="6" max="6" width="5.421875" style="81" bestFit="1" customWidth="1"/>
    <col min="7" max="7" width="3.00390625" style="81" bestFit="1" customWidth="1"/>
    <col min="8" max="9" width="4.00390625" style="81" bestFit="1" customWidth="1"/>
    <col min="10" max="10" width="1.8515625" style="81" bestFit="1" customWidth="1"/>
    <col min="11" max="11" width="4.28125" style="81" customWidth="1"/>
    <col min="12" max="12" width="9.421875" style="81" bestFit="1" customWidth="1"/>
    <col min="13" max="13" width="7.140625" style="81" bestFit="1" customWidth="1"/>
    <col min="14" max="14" width="3.00390625" style="81" bestFit="1" customWidth="1"/>
    <col min="15" max="15" width="4.00390625" style="81" bestFit="1" customWidth="1"/>
    <col min="16" max="16" width="3.00390625" style="81" bestFit="1" customWidth="1"/>
    <col min="17" max="17" width="6.28125" style="81" customWidth="1"/>
    <col min="18" max="19" width="3.00390625" style="81" customWidth="1"/>
    <col min="20" max="20" width="4.7109375" style="81" bestFit="1" customWidth="1"/>
    <col min="21" max="21" width="4.421875" style="81" bestFit="1" customWidth="1"/>
    <col min="22" max="22" width="4.28125" style="81" customWidth="1"/>
    <col min="23" max="23" width="10.8515625" style="81" bestFit="1" customWidth="1"/>
    <col min="24" max="24" width="3.00390625" style="81" bestFit="1" customWidth="1"/>
    <col min="25" max="25" width="3.28125" style="81" bestFit="1" customWidth="1"/>
    <col min="26" max="26" width="2.00390625" style="81" bestFit="1" customWidth="1"/>
    <col min="27" max="27" width="3.57421875" style="81" bestFit="1" customWidth="1"/>
    <col min="28" max="28" width="4.28125" style="81" customWidth="1"/>
    <col min="29" max="29" width="5.28125" style="81" bestFit="1" customWidth="1"/>
    <col min="30" max="30" width="5.140625" style="81" bestFit="1" customWidth="1"/>
    <col min="31" max="31" width="4.57421875" style="81" bestFit="1" customWidth="1"/>
    <col min="32" max="32" width="5.7109375" style="81" customWidth="1"/>
    <col min="33" max="33" width="7.00390625" style="81" customWidth="1"/>
    <col min="34" max="34" width="8.57421875" style="81" customWidth="1"/>
    <col min="35" max="16384" width="9.140625" style="81" customWidth="1"/>
  </cols>
  <sheetData>
    <row r="1" ht="74.25" customHeight="1">
      <c r="H1" s="101" t="s">
        <v>748</v>
      </c>
    </row>
    <row r="2" spans="1:34" ht="12.7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61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 t="s">
        <v>692</v>
      </c>
      <c r="X2" s="82"/>
      <c r="Y2" s="82"/>
      <c r="Z2" s="82"/>
      <c r="AA2" s="82"/>
      <c r="AB2" s="82"/>
      <c r="AC2" s="82" t="s">
        <v>707</v>
      </c>
      <c r="AD2" s="82"/>
      <c r="AE2" s="82"/>
      <c r="AF2" s="82"/>
      <c r="AG2" s="82"/>
      <c r="AH2" s="82"/>
    </row>
    <row r="3" spans="1:33" ht="12.75">
      <c r="A3" s="91" t="s">
        <v>682</v>
      </c>
      <c r="B3" s="83" t="s">
        <v>1</v>
      </c>
      <c r="C3" s="83" t="s">
        <v>2</v>
      </c>
      <c r="D3" s="83" t="s">
        <v>3</v>
      </c>
      <c r="E3" s="83" t="s">
        <v>683</v>
      </c>
      <c r="F3" s="83" t="s">
        <v>684</v>
      </c>
      <c r="G3" s="83">
        <v>50</v>
      </c>
      <c r="H3" s="83">
        <v>100</v>
      </c>
      <c r="J3" s="83" t="s">
        <v>5</v>
      </c>
      <c r="K3" s="83"/>
      <c r="L3" s="91" t="s">
        <v>682</v>
      </c>
      <c r="M3" s="83" t="s">
        <v>693</v>
      </c>
      <c r="N3" s="83" t="s">
        <v>1</v>
      </c>
      <c r="O3" s="83" t="s">
        <v>683</v>
      </c>
      <c r="P3" s="83" t="s">
        <v>694</v>
      </c>
      <c r="Q3" s="83" t="s">
        <v>684</v>
      </c>
      <c r="S3" s="83" t="s">
        <v>26</v>
      </c>
      <c r="T3" s="83" t="s">
        <v>695</v>
      </c>
      <c r="U3" s="83" t="s">
        <v>696</v>
      </c>
      <c r="V3" s="83"/>
      <c r="W3" s="91" t="s">
        <v>682</v>
      </c>
      <c r="X3" s="91" t="s">
        <v>697</v>
      </c>
      <c r="Y3" s="91" t="s">
        <v>698</v>
      </c>
      <c r="Z3" s="91" t="s">
        <v>699</v>
      </c>
      <c r="AA3" s="91" t="s">
        <v>700</v>
      </c>
      <c r="AB3" s="91"/>
      <c r="AC3" s="91" t="s">
        <v>703</v>
      </c>
      <c r="AD3" s="91" t="s">
        <v>704</v>
      </c>
      <c r="AE3" s="91" t="s">
        <v>705</v>
      </c>
      <c r="AF3" s="91" t="s">
        <v>706</v>
      </c>
      <c r="AG3" s="91"/>
    </row>
    <row r="4" spans="1:32" ht="12.75">
      <c r="A4" s="81" t="s">
        <v>94</v>
      </c>
      <c r="B4" s="81">
        <v>13</v>
      </c>
      <c r="C4" s="81">
        <v>9</v>
      </c>
      <c r="D4" s="81">
        <v>4</v>
      </c>
      <c r="E4" s="81">
        <v>212</v>
      </c>
      <c r="F4" s="86">
        <v>42.4</v>
      </c>
      <c r="G4" s="81">
        <v>1</v>
      </c>
      <c r="H4" s="81">
        <v>0</v>
      </c>
      <c r="I4" s="81">
        <v>72</v>
      </c>
      <c r="J4" s="81" t="s">
        <v>574</v>
      </c>
      <c r="L4" s="81" t="s">
        <v>94</v>
      </c>
      <c r="M4" s="89">
        <v>222.66666666666666</v>
      </c>
      <c r="N4" s="81">
        <v>59</v>
      </c>
      <c r="O4" s="81">
        <v>605</v>
      </c>
      <c r="P4" s="81">
        <v>46</v>
      </c>
      <c r="Q4" s="85">
        <v>13.152173913043478</v>
      </c>
      <c r="R4" s="90">
        <v>7</v>
      </c>
      <c r="S4" s="81">
        <v>69</v>
      </c>
      <c r="T4" s="84">
        <v>29.043478260869566</v>
      </c>
      <c r="U4" s="85">
        <v>2.717065868263473</v>
      </c>
      <c r="W4" s="81" t="s">
        <v>11</v>
      </c>
      <c r="X4" s="81">
        <v>10</v>
      </c>
      <c r="Z4" s="81">
        <v>4</v>
      </c>
      <c r="AA4" s="113">
        <v>14</v>
      </c>
      <c r="AC4" s="81">
        <v>7</v>
      </c>
      <c r="AD4" s="81">
        <v>4</v>
      </c>
      <c r="AE4" s="81">
        <v>3</v>
      </c>
      <c r="AF4" s="81">
        <v>5</v>
      </c>
    </row>
    <row r="5" spans="1:27" ht="12.75">
      <c r="A5" s="81" t="s">
        <v>9</v>
      </c>
      <c r="B5" s="81">
        <v>12</v>
      </c>
      <c r="C5" s="81">
        <v>12</v>
      </c>
      <c r="D5" s="81">
        <v>3</v>
      </c>
      <c r="E5" s="81">
        <v>280</v>
      </c>
      <c r="F5" s="86">
        <v>31.11111111111111</v>
      </c>
      <c r="G5" s="81">
        <v>1</v>
      </c>
      <c r="H5" s="81">
        <v>1</v>
      </c>
      <c r="I5" s="81">
        <v>103</v>
      </c>
      <c r="J5" s="81" t="s">
        <v>701</v>
      </c>
      <c r="L5" s="81" t="s">
        <v>182</v>
      </c>
      <c r="M5" s="89">
        <v>129.66666666666666</v>
      </c>
      <c r="N5" s="81">
        <v>26</v>
      </c>
      <c r="O5" s="81">
        <v>378</v>
      </c>
      <c r="P5" s="81">
        <v>28</v>
      </c>
      <c r="Q5" s="85">
        <v>13.5</v>
      </c>
      <c r="R5" s="90">
        <v>8</v>
      </c>
      <c r="S5" s="81">
        <v>52</v>
      </c>
      <c r="T5" s="84">
        <v>27.785714285714285</v>
      </c>
      <c r="U5" s="85">
        <v>2.9151670951156814</v>
      </c>
      <c r="W5" s="81" t="s">
        <v>102</v>
      </c>
      <c r="X5" s="81">
        <v>8</v>
      </c>
      <c r="Y5" s="81">
        <v>2</v>
      </c>
      <c r="AA5" s="113">
        <v>10</v>
      </c>
    </row>
    <row r="6" spans="1:34" ht="12.75">
      <c r="A6" s="81" t="s">
        <v>182</v>
      </c>
      <c r="B6" s="81">
        <v>13</v>
      </c>
      <c r="C6" s="81">
        <v>9</v>
      </c>
      <c r="D6" s="81">
        <v>3</v>
      </c>
      <c r="E6" s="81">
        <v>184</v>
      </c>
      <c r="F6" s="86">
        <v>30.666666666666668</v>
      </c>
      <c r="G6" s="81">
        <v>1</v>
      </c>
      <c r="H6" s="81">
        <v>0</v>
      </c>
      <c r="I6" s="81">
        <v>65</v>
      </c>
      <c r="J6" s="81" t="s">
        <v>574</v>
      </c>
      <c r="L6" s="102" t="s">
        <v>43</v>
      </c>
      <c r="M6" s="104">
        <v>100.83333333333333</v>
      </c>
      <c r="N6" s="102">
        <v>16</v>
      </c>
      <c r="O6" s="102">
        <v>302</v>
      </c>
      <c r="P6" s="102">
        <v>18</v>
      </c>
      <c r="Q6" s="105">
        <v>16.77777777777778</v>
      </c>
      <c r="R6" s="106">
        <v>4</v>
      </c>
      <c r="S6" s="102">
        <v>21</v>
      </c>
      <c r="T6" s="107">
        <v>33.611111111111114</v>
      </c>
      <c r="U6" s="105">
        <v>2.9950413223140497</v>
      </c>
      <c r="W6" s="81" t="s">
        <v>297</v>
      </c>
      <c r="X6" s="81">
        <v>6</v>
      </c>
      <c r="Z6" s="81">
        <v>1</v>
      </c>
      <c r="AA6" s="113">
        <v>7</v>
      </c>
      <c r="AC6" s="93"/>
      <c r="AD6" s="93" t="s">
        <v>709</v>
      </c>
      <c r="AE6" s="93" t="s">
        <v>73</v>
      </c>
      <c r="AF6" s="93" t="s">
        <v>4</v>
      </c>
      <c r="AG6" s="93" t="s">
        <v>710</v>
      </c>
      <c r="AH6" s="93" t="s">
        <v>23</v>
      </c>
    </row>
    <row r="7" spans="1:34" ht="12.75">
      <c r="A7" s="81" t="s">
        <v>106</v>
      </c>
      <c r="B7" s="81">
        <v>6</v>
      </c>
      <c r="C7" s="81">
        <v>6</v>
      </c>
      <c r="D7" s="81">
        <v>1</v>
      </c>
      <c r="E7" s="81">
        <v>143</v>
      </c>
      <c r="F7" s="86">
        <v>28.6</v>
      </c>
      <c r="G7" s="81">
        <v>1</v>
      </c>
      <c r="H7" s="81">
        <v>0</v>
      </c>
      <c r="I7" s="81">
        <v>54</v>
      </c>
      <c r="J7" s="81" t="s">
        <v>701</v>
      </c>
      <c r="L7" s="99" t="s">
        <v>542</v>
      </c>
      <c r="M7" s="89">
        <v>14.166666666666666</v>
      </c>
      <c r="N7" s="99">
        <v>1</v>
      </c>
      <c r="O7" s="99">
        <v>78</v>
      </c>
      <c r="P7" s="99">
        <v>4</v>
      </c>
      <c r="Q7" s="109">
        <v>19.5</v>
      </c>
      <c r="R7" s="110">
        <v>2</v>
      </c>
      <c r="S7" s="99">
        <v>32</v>
      </c>
      <c r="T7" s="111">
        <v>21.25</v>
      </c>
      <c r="U7" s="109">
        <v>5.5058823529411764</v>
      </c>
      <c r="W7" s="81" t="s">
        <v>94</v>
      </c>
      <c r="X7" s="81">
        <v>2</v>
      </c>
      <c r="Y7" s="81">
        <v>4</v>
      </c>
      <c r="AA7" s="113">
        <v>6</v>
      </c>
      <c r="AC7" s="93" t="s">
        <v>72</v>
      </c>
      <c r="AD7" s="81">
        <v>1693</v>
      </c>
      <c r="AE7" s="81">
        <v>163</v>
      </c>
      <c r="AF7" s="81">
        <v>1856</v>
      </c>
      <c r="AG7" s="81">
        <v>85</v>
      </c>
      <c r="AH7" s="89">
        <v>500.16666666666663</v>
      </c>
    </row>
    <row r="8" spans="1:34" ht="12.75">
      <c r="A8" s="81" t="s">
        <v>297</v>
      </c>
      <c r="B8" s="81">
        <v>12</v>
      </c>
      <c r="C8" s="81">
        <v>10</v>
      </c>
      <c r="D8" s="81">
        <v>2</v>
      </c>
      <c r="E8" s="81">
        <v>193</v>
      </c>
      <c r="F8" s="86">
        <v>24.125</v>
      </c>
      <c r="G8" s="81">
        <v>2</v>
      </c>
      <c r="H8" s="81">
        <v>0</v>
      </c>
      <c r="I8" s="81">
        <v>68</v>
      </c>
      <c r="J8" s="81" t="s">
        <v>574</v>
      </c>
      <c r="L8" s="99" t="s">
        <v>685</v>
      </c>
      <c r="M8" s="108">
        <v>14.166666666666666</v>
      </c>
      <c r="N8" s="99">
        <v>1</v>
      </c>
      <c r="O8" s="99">
        <v>48</v>
      </c>
      <c r="P8" s="99">
        <v>2</v>
      </c>
      <c r="Q8" s="109">
        <v>24</v>
      </c>
      <c r="R8" s="110">
        <v>2</v>
      </c>
      <c r="S8" s="99">
        <v>33</v>
      </c>
      <c r="T8" s="111">
        <v>42.5</v>
      </c>
      <c r="U8" s="109">
        <v>3.388235294117647</v>
      </c>
      <c r="W8" s="81" t="s">
        <v>144</v>
      </c>
      <c r="X8" s="81">
        <v>4</v>
      </c>
      <c r="AA8" s="113">
        <v>4</v>
      </c>
      <c r="AC8" s="93" t="s">
        <v>708</v>
      </c>
      <c r="AD8" s="81">
        <v>1619</v>
      </c>
      <c r="AE8" s="81">
        <v>168</v>
      </c>
      <c r="AF8" s="81">
        <v>1787</v>
      </c>
      <c r="AG8" s="81">
        <v>112</v>
      </c>
      <c r="AH8" s="89">
        <v>554.5</v>
      </c>
    </row>
    <row r="9" spans="1:29" ht="12.75">
      <c r="A9" s="81" t="s">
        <v>102</v>
      </c>
      <c r="B9" s="81">
        <v>11</v>
      </c>
      <c r="C9" s="81">
        <v>11</v>
      </c>
      <c r="D9" s="81">
        <v>1</v>
      </c>
      <c r="E9" s="81">
        <v>199</v>
      </c>
      <c r="F9" s="86">
        <v>19.9</v>
      </c>
      <c r="G9" s="81">
        <v>0</v>
      </c>
      <c r="H9" s="81">
        <v>0</v>
      </c>
      <c r="I9" s="81">
        <v>46</v>
      </c>
      <c r="J9" s="81" t="s">
        <v>574</v>
      </c>
      <c r="L9" s="99" t="s">
        <v>374</v>
      </c>
      <c r="M9" s="108">
        <v>16</v>
      </c>
      <c r="N9" s="99">
        <v>5</v>
      </c>
      <c r="O9" s="99">
        <v>74</v>
      </c>
      <c r="P9" s="99">
        <v>2</v>
      </c>
      <c r="Q9" s="109">
        <v>37</v>
      </c>
      <c r="R9" s="110">
        <v>1</v>
      </c>
      <c r="S9" s="99">
        <v>3</v>
      </c>
      <c r="T9" s="111">
        <v>48</v>
      </c>
      <c r="U9" s="109">
        <v>4.625</v>
      </c>
      <c r="W9" s="81" t="s">
        <v>9</v>
      </c>
      <c r="X9" s="81">
        <v>3</v>
      </c>
      <c r="Y9" s="81">
        <v>1</v>
      </c>
      <c r="AA9" s="113">
        <v>4</v>
      </c>
      <c r="AC9" s="93"/>
    </row>
    <row r="10" spans="1:34" ht="12.75">
      <c r="A10" s="81" t="s">
        <v>542</v>
      </c>
      <c r="B10" s="81">
        <v>8</v>
      </c>
      <c r="C10" s="81">
        <v>8</v>
      </c>
      <c r="D10" s="81">
        <v>1</v>
      </c>
      <c r="E10" s="81">
        <v>99</v>
      </c>
      <c r="F10" s="86">
        <v>14.142857142857142</v>
      </c>
      <c r="G10" s="81">
        <v>0</v>
      </c>
      <c r="H10" s="81">
        <v>0</v>
      </c>
      <c r="I10" s="81">
        <v>39</v>
      </c>
      <c r="J10" s="81" t="s">
        <v>701</v>
      </c>
      <c r="L10" s="81" t="s">
        <v>33</v>
      </c>
      <c r="M10" s="89">
        <v>44</v>
      </c>
      <c r="N10" s="81">
        <v>7</v>
      </c>
      <c r="O10" s="81">
        <v>142</v>
      </c>
      <c r="P10" s="81">
        <v>1</v>
      </c>
      <c r="Q10" s="85">
        <v>142</v>
      </c>
      <c r="R10" s="90">
        <v>1</v>
      </c>
      <c r="S10" s="81">
        <v>13</v>
      </c>
      <c r="T10" s="84">
        <v>264</v>
      </c>
      <c r="U10" s="85">
        <v>3.227272727272727</v>
      </c>
      <c r="W10" s="81" t="s">
        <v>182</v>
      </c>
      <c r="X10" s="81">
        <v>2</v>
      </c>
      <c r="Y10" s="81">
        <v>1</v>
      </c>
      <c r="AA10" s="113">
        <v>3</v>
      </c>
      <c r="AC10" s="93"/>
      <c r="AD10" s="93" t="s">
        <v>711</v>
      </c>
      <c r="AE10" s="93"/>
      <c r="AF10" s="93" t="s">
        <v>712</v>
      </c>
      <c r="AG10" s="93"/>
      <c r="AH10" s="93" t="s">
        <v>713</v>
      </c>
    </row>
    <row r="11" spans="1:34" ht="12.75">
      <c r="A11" s="81" t="s">
        <v>374</v>
      </c>
      <c r="B11" s="81">
        <v>7</v>
      </c>
      <c r="C11" s="81">
        <v>7</v>
      </c>
      <c r="D11" s="81">
        <v>0</v>
      </c>
      <c r="E11" s="81">
        <v>82</v>
      </c>
      <c r="F11" s="86">
        <v>11.714285714285714</v>
      </c>
      <c r="G11" s="81">
        <v>0</v>
      </c>
      <c r="H11" s="81">
        <v>0</v>
      </c>
      <c r="I11" s="81">
        <v>36</v>
      </c>
      <c r="J11" s="81" t="s">
        <v>574</v>
      </c>
      <c r="L11" s="81" t="s">
        <v>690</v>
      </c>
      <c r="M11" s="89">
        <v>1</v>
      </c>
      <c r="O11" s="81">
        <v>7</v>
      </c>
      <c r="Q11" s="85" t="s">
        <v>574</v>
      </c>
      <c r="R11" s="90">
        <v>0</v>
      </c>
      <c r="S11" s="81">
        <v>7</v>
      </c>
      <c r="T11" s="84" t="s">
        <v>574</v>
      </c>
      <c r="U11" s="85">
        <v>7</v>
      </c>
      <c r="W11" s="81" t="s">
        <v>542</v>
      </c>
      <c r="X11" s="81">
        <v>2</v>
      </c>
      <c r="Y11" s="81">
        <v>1</v>
      </c>
      <c r="AA11" s="113">
        <v>3</v>
      </c>
      <c r="AC11" s="93" t="s">
        <v>72</v>
      </c>
      <c r="AD11" s="81">
        <v>3.7107630789736756</v>
      </c>
      <c r="AF11" s="85">
        <v>21.83529411764706</v>
      </c>
      <c r="AH11" s="92">
        <v>5.884313725490196</v>
      </c>
    </row>
    <row r="12" spans="1:34" ht="12.75">
      <c r="A12" s="81" t="s">
        <v>144</v>
      </c>
      <c r="B12" s="81">
        <v>8</v>
      </c>
      <c r="C12" s="81">
        <v>8</v>
      </c>
      <c r="D12" s="81">
        <v>0</v>
      </c>
      <c r="E12" s="81">
        <v>58</v>
      </c>
      <c r="F12" s="86">
        <v>7.25</v>
      </c>
      <c r="G12" s="81">
        <v>0</v>
      </c>
      <c r="H12" s="81">
        <v>0</v>
      </c>
      <c r="I12" s="81">
        <v>20</v>
      </c>
      <c r="J12" s="81" t="s">
        <v>574</v>
      </c>
      <c r="L12" s="81" t="s">
        <v>297</v>
      </c>
      <c r="M12" s="89">
        <v>3</v>
      </c>
      <c r="N12" s="81">
        <v>2</v>
      </c>
      <c r="O12" s="81">
        <v>2</v>
      </c>
      <c r="Q12" s="85" t="s">
        <v>574</v>
      </c>
      <c r="R12" s="90">
        <v>0</v>
      </c>
      <c r="S12" s="81">
        <v>2</v>
      </c>
      <c r="T12" s="84" t="s">
        <v>574</v>
      </c>
      <c r="U12" s="85">
        <v>0.6666666666666666</v>
      </c>
      <c r="W12" s="81" t="s">
        <v>106</v>
      </c>
      <c r="X12" s="81">
        <v>3</v>
      </c>
      <c r="AA12" s="113">
        <v>3</v>
      </c>
      <c r="AC12" s="93" t="s">
        <v>708</v>
      </c>
      <c r="AD12" s="81">
        <v>3.222723174030658</v>
      </c>
      <c r="AF12" s="85">
        <v>15.955357142857142</v>
      </c>
      <c r="AH12" s="92">
        <v>4.950892857142857</v>
      </c>
    </row>
    <row r="13" spans="1:27" ht="12.75">
      <c r="A13" s="87" t="s">
        <v>685</v>
      </c>
      <c r="B13" s="87">
        <v>4</v>
      </c>
      <c r="C13" s="87">
        <v>4</v>
      </c>
      <c r="D13" s="87">
        <v>0</v>
      </c>
      <c r="E13" s="87">
        <v>98</v>
      </c>
      <c r="F13" s="88">
        <v>24.5</v>
      </c>
      <c r="G13" s="87">
        <v>1</v>
      </c>
      <c r="H13" s="87">
        <v>0</v>
      </c>
      <c r="I13" s="87">
        <v>50</v>
      </c>
      <c r="J13" s="87" t="s">
        <v>574</v>
      </c>
      <c r="L13" s="81" t="s">
        <v>102</v>
      </c>
      <c r="M13" s="89">
        <v>9</v>
      </c>
      <c r="O13" s="81">
        <v>46</v>
      </c>
      <c r="Q13" s="85" t="s">
        <v>574</v>
      </c>
      <c r="R13" s="90">
        <v>0</v>
      </c>
      <c r="S13" s="81">
        <v>21</v>
      </c>
      <c r="T13" s="84" t="s">
        <v>574</v>
      </c>
      <c r="U13" s="85">
        <v>5.111111111111111</v>
      </c>
      <c r="W13" s="81" t="s">
        <v>33</v>
      </c>
      <c r="X13" s="81">
        <v>2</v>
      </c>
      <c r="AA13" s="113">
        <v>2</v>
      </c>
    </row>
    <row r="14" spans="1:27" ht="12.75">
      <c r="A14" s="99" t="s">
        <v>728</v>
      </c>
      <c r="B14" s="99">
        <v>6</v>
      </c>
      <c r="C14" s="99">
        <v>5</v>
      </c>
      <c r="D14" s="99">
        <v>1</v>
      </c>
      <c r="E14" s="99">
        <v>44</v>
      </c>
      <c r="F14" s="100">
        <v>11</v>
      </c>
      <c r="G14" s="99">
        <v>0</v>
      </c>
      <c r="H14" s="99">
        <v>0</v>
      </c>
      <c r="I14" s="99">
        <v>15</v>
      </c>
      <c r="J14" s="99" t="s">
        <v>574</v>
      </c>
      <c r="L14" s="81" t="s">
        <v>728</v>
      </c>
      <c r="M14" s="89">
        <v>1</v>
      </c>
      <c r="O14" s="81">
        <v>1</v>
      </c>
      <c r="Q14" s="85" t="s">
        <v>574</v>
      </c>
      <c r="R14" s="90">
        <v>0</v>
      </c>
      <c r="S14" s="81">
        <v>1</v>
      </c>
      <c r="T14" s="84" t="s">
        <v>574</v>
      </c>
      <c r="U14" s="85">
        <v>1</v>
      </c>
      <c r="W14" s="81" t="s">
        <v>685</v>
      </c>
      <c r="X14" s="81">
        <v>2</v>
      </c>
      <c r="AA14" s="113">
        <v>2</v>
      </c>
    </row>
    <row r="15" spans="1:27" ht="12.75">
      <c r="A15" s="99" t="s">
        <v>11</v>
      </c>
      <c r="B15" s="99">
        <v>9</v>
      </c>
      <c r="C15" s="99">
        <v>3</v>
      </c>
      <c r="D15" s="99">
        <v>1</v>
      </c>
      <c r="E15" s="99">
        <v>29</v>
      </c>
      <c r="F15" s="100">
        <v>14.5</v>
      </c>
      <c r="G15" s="99">
        <v>0</v>
      </c>
      <c r="H15" s="99">
        <v>0</v>
      </c>
      <c r="I15" s="99">
        <v>29</v>
      </c>
      <c r="J15" s="99" t="s">
        <v>701</v>
      </c>
      <c r="W15" s="81" t="s">
        <v>43</v>
      </c>
      <c r="X15" s="81">
        <v>1</v>
      </c>
      <c r="AA15" s="113">
        <v>1</v>
      </c>
    </row>
    <row r="16" spans="1:27" ht="12.75">
      <c r="A16" s="81" t="s">
        <v>43</v>
      </c>
      <c r="B16" s="81">
        <v>10</v>
      </c>
      <c r="C16" s="81">
        <v>4</v>
      </c>
      <c r="D16" s="81">
        <v>3</v>
      </c>
      <c r="E16" s="81">
        <v>24</v>
      </c>
      <c r="F16" s="86">
        <v>24</v>
      </c>
      <c r="G16" s="81">
        <v>0</v>
      </c>
      <c r="H16" s="81">
        <v>0</v>
      </c>
      <c r="I16" s="81">
        <v>10</v>
      </c>
      <c r="J16" s="81" t="s">
        <v>701</v>
      </c>
      <c r="L16" s="94" t="s">
        <v>62</v>
      </c>
      <c r="AA16" s="113"/>
    </row>
    <row r="17" spans="1:27" ht="12.75">
      <c r="A17" s="81" t="s">
        <v>725</v>
      </c>
      <c r="B17" s="81">
        <v>3</v>
      </c>
      <c r="C17" s="81">
        <v>3</v>
      </c>
      <c r="D17" s="81">
        <v>0</v>
      </c>
      <c r="E17" s="81">
        <v>20</v>
      </c>
      <c r="F17" s="86">
        <v>6.666666666666667</v>
      </c>
      <c r="G17" s="81">
        <v>0</v>
      </c>
      <c r="H17" s="81">
        <v>0</v>
      </c>
      <c r="I17" s="81">
        <v>10</v>
      </c>
      <c r="J17" s="81" t="s">
        <v>574</v>
      </c>
      <c r="AA17" s="113"/>
    </row>
    <row r="18" spans="1:27" ht="12.75">
      <c r="A18" s="81" t="s">
        <v>690</v>
      </c>
      <c r="B18" s="81">
        <v>6</v>
      </c>
      <c r="C18" s="81">
        <v>2</v>
      </c>
      <c r="D18" s="81">
        <v>0</v>
      </c>
      <c r="E18" s="81">
        <v>9</v>
      </c>
      <c r="F18" s="86">
        <v>4.5</v>
      </c>
      <c r="G18" s="81">
        <v>0</v>
      </c>
      <c r="H18" s="81">
        <v>0</v>
      </c>
      <c r="I18" s="81">
        <v>5</v>
      </c>
      <c r="J18" s="81" t="s">
        <v>574</v>
      </c>
      <c r="AA18" s="113"/>
    </row>
    <row r="19" spans="1:10" ht="12.75">
      <c r="A19" s="81" t="s">
        <v>47</v>
      </c>
      <c r="B19" s="81">
        <v>1</v>
      </c>
      <c r="C19" s="81">
        <v>1</v>
      </c>
      <c r="D19" s="81">
        <v>0</v>
      </c>
      <c r="E19" s="81">
        <v>7</v>
      </c>
      <c r="F19" s="86">
        <v>7</v>
      </c>
      <c r="G19" s="81">
        <v>0</v>
      </c>
      <c r="H19" s="81">
        <v>0</v>
      </c>
      <c r="I19" s="81">
        <v>7</v>
      </c>
      <c r="J19" s="81" t="s">
        <v>574</v>
      </c>
    </row>
    <row r="20" spans="1:10" ht="12.75">
      <c r="A20" s="99" t="s">
        <v>33</v>
      </c>
      <c r="B20" s="99">
        <v>9</v>
      </c>
      <c r="C20" s="99">
        <v>2</v>
      </c>
      <c r="D20" s="99">
        <v>0</v>
      </c>
      <c r="E20" s="99">
        <v>4</v>
      </c>
      <c r="F20" s="100">
        <v>2</v>
      </c>
      <c r="G20" s="99">
        <v>0</v>
      </c>
      <c r="H20" s="99">
        <v>0</v>
      </c>
      <c r="I20" s="99">
        <v>3</v>
      </c>
      <c r="J20" s="99" t="s">
        <v>574</v>
      </c>
    </row>
    <row r="21" spans="1:10" ht="12.75">
      <c r="A21" s="81" t="s">
        <v>746</v>
      </c>
      <c r="B21" s="81">
        <v>1</v>
      </c>
      <c r="C21" s="81">
        <v>1</v>
      </c>
      <c r="D21" s="81">
        <v>1</v>
      </c>
      <c r="E21" s="81">
        <v>4</v>
      </c>
      <c r="F21" s="86" t="s">
        <v>702</v>
      </c>
      <c r="G21" s="81">
        <v>0</v>
      </c>
      <c r="H21" s="81">
        <v>0</v>
      </c>
      <c r="I21" s="81">
        <v>4</v>
      </c>
      <c r="J21" s="81" t="s">
        <v>701</v>
      </c>
    </row>
    <row r="22" spans="1:10" ht="12.75">
      <c r="A22" s="99" t="s">
        <v>747</v>
      </c>
      <c r="B22" s="99">
        <v>1</v>
      </c>
      <c r="C22" s="99">
        <v>1</v>
      </c>
      <c r="D22" s="99">
        <v>0</v>
      </c>
      <c r="E22" s="99">
        <v>2</v>
      </c>
      <c r="F22" s="100">
        <v>2</v>
      </c>
      <c r="G22" s="99">
        <v>0</v>
      </c>
      <c r="H22" s="99">
        <v>0</v>
      </c>
      <c r="I22" s="99">
        <v>2</v>
      </c>
      <c r="J22" s="99" t="s">
        <v>574</v>
      </c>
    </row>
    <row r="23" spans="1:10" ht="12.75">
      <c r="A23" s="81" t="s">
        <v>688</v>
      </c>
      <c r="B23" s="81">
        <v>1</v>
      </c>
      <c r="C23" s="81">
        <v>1</v>
      </c>
      <c r="D23" s="81">
        <v>1</v>
      </c>
      <c r="E23" s="81">
        <v>2</v>
      </c>
      <c r="F23" s="86" t="s">
        <v>702</v>
      </c>
      <c r="G23" s="81">
        <v>0</v>
      </c>
      <c r="H23" s="81">
        <v>0</v>
      </c>
      <c r="I23" s="81">
        <v>2</v>
      </c>
      <c r="J23" s="81" t="s">
        <v>701</v>
      </c>
    </row>
    <row r="24" spans="1:10" ht="12.75">
      <c r="A24" s="99" t="s">
        <v>185</v>
      </c>
      <c r="B24" s="99">
        <v>1</v>
      </c>
      <c r="C24" s="99">
        <v>0</v>
      </c>
      <c r="D24" s="99">
        <v>0</v>
      </c>
      <c r="E24" s="99"/>
      <c r="F24" s="100" t="s">
        <v>702</v>
      </c>
      <c r="G24" s="99">
        <v>0</v>
      </c>
      <c r="H24" s="99">
        <v>0</v>
      </c>
      <c r="I24" s="99">
        <v>0</v>
      </c>
      <c r="J24" s="99" t="s">
        <v>574</v>
      </c>
    </row>
    <row r="25" spans="1:10" ht="12.75">
      <c r="A25" s="99"/>
      <c r="B25" s="99"/>
      <c r="C25" s="99"/>
      <c r="D25" s="99"/>
      <c r="E25" s="99"/>
      <c r="F25" s="100"/>
      <c r="G25" s="99"/>
      <c r="H25" s="99"/>
      <c r="I25" s="99"/>
      <c r="J25" s="99"/>
    </row>
    <row r="26" spans="1:10" ht="12.75">
      <c r="A26" s="126" t="s">
        <v>620</v>
      </c>
      <c r="B26" s="126"/>
      <c r="C26" s="126"/>
      <c r="D26" s="126"/>
      <c r="E26" s="126"/>
      <c r="F26" s="126"/>
      <c r="G26" s="126"/>
      <c r="H26" s="126"/>
      <c r="I26" s="126"/>
      <c r="J26" s="99"/>
    </row>
    <row r="27" ht="12.75">
      <c r="F27" s="86"/>
    </row>
  </sheetData>
  <mergeCells count="1">
    <mergeCell ref="A26:I2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Berry</dc:creator>
  <cp:keywords/>
  <dc:description/>
  <cp:lastModifiedBy>Boris</cp:lastModifiedBy>
  <cp:lastPrinted>2005-09-24T13:08:43Z</cp:lastPrinted>
  <dcterms:created xsi:type="dcterms:W3CDTF">2002-09-22T07:43:25Z</dcterms:created>
  <dcterms:modified xsi:type="dcterms:W3CDTF">2016-10-16T12:58:28Z</dcterms:modified>
  <cp:category/>
  <cp:version/>
  <cp:contentType/>
  <cp:contentStatus/>
</cp:coreProperties>
</file>